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Q:\PLACETTE_VD\Suivi-2024\VD-46\"/>
    </mc:Choice>
  </mc:AlternateContent>
  <bookViews>
    <workbookView xWindow="0" yWindow="0" windowWidth="51600" windowHeight="17700"/>
  </bookViews>
  <sheets>
    <sheet name="Protocole Inventaire" sheetId="2" r:id="rId1"/>
    <sheet name="Calcul nombre de tiges" sheetId="4" state="hidden" r:id="rId2"/>
    <sheet name="Calcul surface terriere" sheetId="5" state="hidden" r:id="rId3"/>
    <sheet name="Calcul volume sur pied" sheetId="6" state="hidden" r:id="rId4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5" i="6" l="1"/>
  <c r="D35" i="6"/>
  <c r="E35" i="6"/>
  <c r="F35" i="6"/>
  <c r="G35" i="6"/>
  <c r="H35" i="6"/>
  <c r="I35" i="6"/>
  <c r="J35" i="6"/>
  <c r="K35" i="6"/>
  <c r="L35" i="6"/>
  <c r="M35" i="6"/>
  <c r="N35" i="6"/>
  <c r="O35" i="6"/>
  <c r="P35" i="6"/>
  <c r="Q35" i="6"/>
  <c r="R35" i="6"/>
  <c r="S35" i="6"/>
  <c r="C36" i="6"/>
  <c r="D36" i="6"/>
  <c r="E36" i="6"/>
  <c r="F36" i="6"/>
  <c r="G36" i="6"/>
  <c r="H36" i="6"/>
  <c r="I36" i="6"/>
  <c r="J36" i="6"/>
  <c r="K36" i="6"/>
  <c r="L36" i="6"/>
  <c r="M36" i="6"/>
  <c r="N36" i="6"/>
  <c r="O36" i="6"/>
  <c r="P36" i="6"/>
  <c r="Q36" i="6"/>
  <c r="R36" i="6"/>
  <c r="S36" i="6"/>
  <c r="C37" i="6"/>
  <c r="D37" i="6"/>
  <c r="E37" i="6"/>
  <c r="F37" i="6"/>
  <c r="G37" i="6"/>
  <c r="H37" i="6"/>
  <c r="I37" i="6"/>
  <c r="J37" i="6"/>
  <c r="K37" i="6"/>
  <c r="L37" i="6"/>
  <c r="M37" i="6"/>
  <c r="N37" i="6"/>
  <c r="O37" i="6"/>
  <c r="P37" i="6"/>
  <c r="Q37" i="6"/>
  <c r="R37" i="6"/>
  <c r="S37" i="6"/>
  <c r="C38" i="6"/>
  <c r="D38" i="6"/>
  <c r="E38" i="6"/>
  <c r="F38" i="6"/>
  <c r="G38" i="6"/>
  <c r="H38" i="6"/>
  <c r="I38" i="6"/>
  <c r="J38" i="6"/>
  <c r="K38" i="6"/>
  <c r="L38" i="6"/>
  <c r="M38" i="6"/>
  <c r="N38" i="6"/>
  <c r="O38" i="6"/>
  <c r="P38" i="6"/>
  <c r="Q38" i="6"/>
  <c r="R38" i="6"/>
  <c r="S38" i="6"/>
  <c r="C39" i="6"/>
  <c r="D39" i="6"/>
  <c r="E39" i="6"/>
  <c r="F39" i="6"/>
  <c r="G39" i="6"/>
  <c r="H39" i="6"/>
  <c r="I39" i="6"/>
  <c r="J39" i="6"/>
  <c r="K39" i="6"/>
  <c r="L39" i="6"/>
  <c r="M39" i="6"/>
  <c r="N39" i="6"/>
  <c r="O39" i="6"/>
  <c r="P39" i="6"/>
  <c r="Q39" i="6"/>
  <c r="R39" i="6"/>
  <c r="S39" i="6"/>
  <c r="C40" i="6"/>
  <c r="D40" i="6"/>
  <c r="E40" i="6"/>
  <c r="F40" i="6"/>
  <c r="G40" i="6"/>
  <c r="H40" i="6"/>
  <c r="I40" i="6"/>
  <c r="J40" i="6"/>
  <c r="K40" i="6"/>
  <c r="L40" i="6"/>
  <c r="M40" i="6"/>
  <c r="N40" i="6"/>
  <c r="O40" i="6"/>
  <c r="P40" i="6"/>
  <c r="Q40" i="6"/>
  <c r="R40" i="6"/>
  <c r="S40" i="6"/>
  <c r="C41" i="6"/>
  <c r="D41" i="6"/>
  <c r="E41" i="6"/>
  <c r="F41" i="6"/>
  <c r="G41" i="6"/>
  <c r="H41" i="6"/>
  <c r="I41" i="6"/>
  <c r="J41" i="6"/>
  <c r="K41" i="6"/>
  <c r="L41" i="6"/>
  <c r="M41" i="6"/>
  <c r="N41" i="6"/>
  <c r="O41" i="6"/>
  <c r="P41" i="6"/>
  <c r="Q41" i="6"/>
  <c r="R41" i="6"/>
  <c r="S41" i="6"/>
  <c r="C42" i="6"/>
  <c r="D42" i="6"/>
  <c r="E42" i="6"/>
  <c r="F42" i="6"/>
  <c r="G42" i="6"/>
  <c r="H42" i="6"/>
  <c r="I42" i="6"/>
  <c r="J42" i="6"/>
  <c r="K42" i="6"/>
  <c r="L42" i="6"/>
  <c r="M42" i="6"/>
  <c r="N42" i="6"/>
  <c r="O42" i="6"/>
  <c r="P42" i="6"/>
  <c r="Q42" i="6"/>
  <c r="R42" i="6"/>
  <c r="S42" i="6"/>
  <c r="C43" i="6"/>
  <c r="D43" i="6"/>
  <c r="E43" i="6"/>
  <c r="F43" i="6"/>
  <c r="G43" i="6"/>
  <c r="H43" i="6"/>
  <c r="I43" i="6"/>
  <c r="J43" i="6"/>
  <c r="K43" i="6"/>
  <c r="L43" i="6"/>
  <c r="M43" i="6"/>
  <c r="N43" i="6"/>
  <c r="O43" i="6"/>
  <c r="P43" i="6"/>
  <c r="Q43" i="6"/>
  <c r="R43" i="6"/>
  <c r="S43" i="6"/>
  <c r="C44" i="6"/>
  <c r="D44" i="6"/>
  <c r="E44" i="6"/>
  <c r="F44" i="6"/>
  <c r="G44" i="6"/>
  <c r="H44" i="6"/>
  <c r="I44" i="6"/>
  <c r="J44" i="6"/>
  <c r="K44" i="6"/>
  <c r="L44" i="6"/>
  <c r="M44" i="6"/>
  <c r="N44" i="6"/>
  <c r="O44" i="6"/>
  <c r="P44" i="6"/>
  <c r="Q44" i="6"/>
  <c r="R44" i="6"/>
  <c r="S44" i="6"/>
  <c r="C45" i="6"/>
  <c r="D45" i="6"/>
  <c r="E45" i="6"/>
  <c r="F45" i="6"/>
  <c r="G45" i="6"/>
  <c r="H45" i="6"/>
  <c r="I45" i="6"/>
  <c r="J45" i="6"/>
  <c r="K45" i="6"/>
  <c r="L45" i="6"/>
  <c r="M45" i="6"/>
  <c r="N45" i="6"/>
  <c r="O45" i="6"/>
  <c r="P45" i="6"/>
  <c r="Q45" i="6"/>
  <c r="R45" i="6"/>
  <c r="S45" i="6"/>
  <c r="C46" i="6"/>
  <c r="D46" i="6"/>
  <c r="E46" i="6"/>
  <c r="F46" i="6"/>
  <c r="G46" i="6"/>
  <c r="H46" i="6"/>
  <c r="I46" i="6"/>
  <c r="J46" i="6"/>
  <c r="K46" i="6"/>
  <c r="L46" i="6"/>
  <c r="M46" i="6"/>
  <c r="N46" i="6"/>
  <c r="O46" i="6"/>
  <c r="P46" i="6"/>
  <c r="Q46" i="6"/>
  <c r="R46" i="6"/>
  <c r="S46" i="6"/>
  <c r="C47" i="6"/>
  <c r="D47" i="6"/>
  <c r="E47" i="6"/>
  <c r="F47" i="6"/>
  <c r="G47" i="6"/>
  <c r="H47" i="6"/>
  <c r="I47" i="6"/>
  <c r="J47" i="6"/>
  <c r="K47" i="6"/>
  <c r="L47" i="6"/>
  <c r="M47" i="6"/>
  <c r="N47" i="6"/>
  <c r="O47" i="6"/>
  <c r="P47" i="6"/>
  <c r="Q47" i="6"/>
  <c r="R47" i="6"/>
  <c r="S47" i="6"/>
  <c r="C48" i="6"/>
  <c r="D48" i="6"/>
  <c r="E48" i="6"/>
  <c r="F48" i="6"/>
  <c r="G48" i="6"/>
  <c r="H48" i="6"/>
  <c r="I48" i="6"/>
  <c r="J48" i="6"/>
  <c r="K48" i="6"/>
  <c r="L48" i="6"/>
  <c r="M48" i="6"/>
  <c r="N48" i="6"/>
  <c r="O48" i="6"/>
  <c r="P48" i="6"/>
  <c r="Q48" i="6"/>
  <c r="R48" i="6"/>
  <c r="S48" i="6"/>
  <c r="C49" i="6"/>
  <c r="D49" i="6"/>
  <c r="E49" i="6"/>
  <c r="F49" i="6"/>
  <c r="G49" i="6"/>
  <c r="H49" i="6"/>
  <c r="I49" i="6"/>
  <c r="J49" i="6"/>
  <c r="K49" i="6"/>
  <c r="L49" i="6"/>
  <c r="M49" i="6"/>
  <c r="N49" i="6"/>
  <c r="O49" i="6"/>
  <c r="P49" i="6"/>
  <c r="Q49" i="6"/>
  <c r="R49" i="6"/>
  <c r="S49" i="6"/>
  <c r="C50" i="6"/>
  <c r="D50" i="6"/>
  <c r="E50" i="6"/>
  <c r="F50" i="6"/>
  <c r="G50" i="6"/>
  <c r="H50" i="6"/>
  <c r="I50" i="6"/>
  <c r="J50" i="6"/>
  <c r="K50" i="6"/>
  <c r="L50" i="6"/>
  <c r="M50" i="6"/>
  <c r="N50" i="6"/>
  <c r="O50" i="6"/>
  <c r="P50" i="6"/>
  <c r="Q50" i="6"/>
  <c r="R50" i="6"/>
  <c r="S50" i="6"/>
  <c r="C51" i="6"/>
  <c r="D51" i="6"/>
  <c r="E51" i="6"/>
  <c r="F51" i="6"/>
  <c r="G51" i="6"/>
  <c r="H51" i="6"/>
  <c r="I51" i="6"/>
  <c r="J51" i="6"/>
  <c r="K51" i="6"/>
  <c r="L51" i="6"/>
  <c r="M51" i="6"/>
  <c r="N51" i="6"/>
  <c r="O51" i="6"/>
  <c r="P51" i="6"/>
  <c r="Q51" i="6"/>
  <c r="R51" i="6"/>
  <c r="S51" i="6"/>
  <c r="C35" i="5" l="1"/>
  <c r="D35" i="5"/>
  <c r="E35" i="5"/>
  <c r="F35" i="5"/>
  <c r="G35" i="5"/>
  <c r="H35" i="5"/>
  <c r="I35" i="5"/>
  <c r="J35" i="5"/>
  <c r="K35" i="5"/>
  <c r="L35" i="5"/>
  <c r="M35" i="5"/>
  <c r="N35" i="5"/>
  <c r="O35" i="5"/>
  <c r="P35" i="5"/>
  <c r="Q35" i="5"/>
  <c r="R35" i="5"/>
  <c r="S35" i="5"/>
  <c r="C36" i="5"/>
  <c r="D36" i="5"/>
  <c r="E36" i="5"/>
  <c r="F36" i="5"/>
  <c r="G36" i="5"/>
  <c r="H36" i="5"/>
  <c r="I36" i="5"/>
  <c r="J36" i="5"/>
  <c r="K36" i="5"/>
  <c r="L36" i="5"/>
  <c r="M36" i="5"/>
  <c r="N36" i="5"/>
  <c r="O36" i="5"/>
  <c r="P36" i="5"/>
  <c r="Q36" i="5"/>
  <c r="R36" i="5"/>
  <c r="S36" i="5"/>
  <c r="C37" i="5"/>
  <c r="D37" i="5"/>
  <c r="E37" i="5"/>
  <c r="F37" i="5"/>
  <c r="G37" i="5"/>
  <c r="H37" i="5"/>
  <c r="I37" i="5"/>
  <c r="J37" i="5"/>
  <c r="K37" i="5"/>
  <c r="L37" i="5"/>
  <c r="M37" i="5"/>
  <c r="N37" i="5"/>
  <c r="O37" i="5"/>
  <c r="P37" i="5"/>
  <c r="Q37" i="5"/>
  <c r="R37" i="5"/>
  <c r="S37" i="5"/>
  <c r="C38" i="5"/>
  <c r="D38" i="5"/>
  <c r="E38" i="5"/>
  <c r="F38" i="5"/>
  <c r="G38" i="5"/>
  <c r="H38" i="5"/>
  <c r="I38" i="5"/>
  <c r="J38" i="5"/>
  <c r="K38" i="5"/>
  <c r="L38" i="5"/>
  <c r="M38" i="5"/>
  <c r="N38" i="5"/>
  <c r="O38" i="5"/>
  <c r="P38" i="5"/>
  <c r="Q38" i="5"/>
  <c r="R38" i="5"/>
  <c r="S38" i="5"/>
  <c r="C39" i="5"/>
  <c r="D39" i="5"/>
  <c r="E39" i="5"/>
  <c r="F39" i="5"/>
  <c r="G39" i="5"/>
  <c r="H39" i="5"/>
  <c r="I39" i="5"/>
  <c r="J39" i="5"/>
  <c r="K39" i="5"/>
  <c r="L39" i="5"/>
  <c r="M39" i="5"/>
  <c r="N39" i="5"/>
  <c r="O39" i="5"/>
  <c r="P39" i="5"/>
  <c r="Q39" i="5"/>
  <c r="R39" i="5"/>
  <c r="S39" i="5"/>
  <c r="C40" i="5"/>
  <c r="D40" i="5"/>
  <c r="E40" i="5"/>
  <c r="F40" i="5"/>
  <c r="G40" i="5"/>
  <c r="H40" i="5"/>
  <c r="I40" i="5"/>
  <c r="J40" i="5"/>
  <c r="K40" i="5"/>
  <c r="L40" i="5"/>
  <c r="M40" i="5"/>
  <c r="N40" i="5"/>
  <c r="O40" i="5"/>
  <c r="P40" i="5"/>
  <c r="Q40" i="5"/>
  <c r="R40" i="5"/>
  <c r="S40" i="5"/>
  <c r="C41" i="5"/>
  <c r="D41" i="5"/>
  <c r="E41" i="5"/>
  <c r="F41" i="5"/>
  <c r="G41" i="5"/>
  <c r="H41" i="5"/>
  <c r="I41" i="5"/>
  <c r="J41" i="5"/>
  <c r="K41" i="5"/>
  <c r="L41" i="5"/>
  <c r="M41" i="5"/>
  <c r="N41" i="5"/>
  <c r="O41" i="5"/>
  <c r="P41" i="5"/>
  <c r="Q41" i="5"/>
  <c r="R41" i="5"/>
  <c r="S41" i="5"/>
  <c r="C42" i="5"/>
  <c r="D42" i="5"/>
  <c r="E42" i="5"/>
  <c r="F42" i="5"/>
  <c r="G42" i="5"/>
  <c r="H42" i="5"/>
  <c r="I42" i="5"/>
  <c r="J42" i="5"/>
  <c r="K42" i="5"/>
  <c r="L42" i="5"/>
  <c r="M42" i="5"/>
  <c r="N42" i="5"/>
  <c r="O42" i="5"/>
  <c r="P42" i="5"/>
  <c r="Q42" i="5"/>
  <c r="R42" i="5"/>
  <c r="S42" i="5"/>
  <c r="C43" i="5"/>
  <c r="D43" i="5"/>
  <c r="E43" i="5"/>
  <c r="F43" i="5"/>
  <c r="G43" i="5"/>
  <c r="H43" i="5"/>
  <c r="I43" i="5"/>
  <c r="J43" i="5"/>
  <c r="K43" i="5"/>
  <c r="L43" i="5"/>
  <c r="M43" i="5"/>
  <c r="N43" i="5"/>
  <c r="O43" i="5"/>
  <c r="P43" i="5"/>
  <c r="Q43" i="5"/>
  <c r="R43" i="5"/>
  <c r="S43" i="5"/>
  <c r="C44" i="5"/>
  <c r="D44" i="5"/>
  <c r="E44" i="5"/>
  <c r="F44" i="5"/>
  <c r="G44" i="5"/>
  <c r="H44" i="5"/>
  <c r="I44" i="5"/>
  <c r="J44" i="5"/>
  <c r="K44" i="5"/>
  <c r="L44" i="5"/>
  <c r="M44" i="5"/>
  <c r="N44" i="5"/>
  <c r="O44" i="5"/>
  <c r="P44" i="5"/>
  <c r="Q44" i="5"/>
  <c r="R44" i="5"/>
  <c r="S44" i="5"/>
  <c r="C45" i="5"/>
  <c r="D45" i="5"/>
  <c r="E45" i="5"/>
  <c r="F45" i="5"/>
  <c r="G45" i="5"/>
  <c r="H45" i="5"/>
  <c r="I45" i="5"/>
  <c r="J45" i="5"/>
  <c r="K45" i="5"/>
  <c r="L45" i="5"/>
  <c r="M45" i="5"/>
  <c r="N45" i="5"/>
  <c r="O45" i="5"/>
  <c r="P45" i="5"/>
  <c r="Q45" i="5"/>
  <c r="R45" i="5"/>
  <c r="S45" i="5"/>
  <c r="C46" i="5"/>
  <c r="D46" i="5"/>
  <c r="E46" i="5"/>
  <c r="F46" i="5"/>
  <c r="G46" i="5"/>
  <c r="H46" i="5"/>
  <c r="I46" i="5"/>
  <c r="J46" i="5"/>
  <c r="K46" i="5"/>
  <c r="L46" i="5"/>
  <c r="M46" i="5"/>
  <c r="N46" i="5"/>
  <c r="O46" i="5"/>
  <c r="P46" i="5"/>
  <c r="Q46" i="5"/>
  <c r="R46" i="5"/>
  <c r="S46" i="5"/>
  <c r="C47" i="5"/>
  <c r="D47" i="5"/>
  <c r="E47" i="5"/>
  <c r="F47" i="5"/>
  <c r="G47" i="5"/>
  <c r="H47" i="5"/>
  <c r="I47" i="5"/>
  <c r="J47" i="5"/>
  <c r="K47" i="5"/>
  <c r="L47" i="5"/>
  <c r="M47" i="5"/>
  <c r="N47" i="5"/>
  <c r="O47" i="5"/>
  <c r="P47" i="5"/>
  <c r="Q47" i="5"/>
  <c r="R47" i="5"/>
  <c r="S47" i="5"/>
  <c r="C48" i="5"/>
  <c r="D48" i="5"/>
  <c r="E48" i="5"/>
  <c r="F48" i="5"/>
  <c r="G48" i="5"/>
  <c r="H48" i="5"/>
  <c r="I48" i="5"/>
  <c r="J48" i="5"/>
  <c r="K48" i="5"/>
  <c r="L48" i="5"/>
  <c r="M48" i="5"/>
  <c r="N48" i="5"/>
  <c r="O48" i="5"/>
  <c r="P48" i="5"/>
  <c r="Q48" i="5"/>
  <c r="R48" i="5"/>
  <c r="S48" i="5"/>
  <c r="C49" i="5"/>
  <c r="D49" i="5"/>
  <c r="E49" i="5"/>
  <c r="F49" i="5"/>
  <c r="G49" i="5"/>
  <c r="H49" i="5"/>
  <c r="I49" i="5"/>
  <c r="J49" i="5"/>
  <c r="K49" i="5"/>
  <c r="L49" i="5"/>
  <c r="M49" i="5"/>
  <c r="N49" i="5"/>
  <c r="O49" i="5"/>
  <c r="P49" i="5"/>
  <c r="Q49" i="5"/>
  <c r="R49" i="5"/>
  <c r="S49" i="5"/>
  <c r="C50" i="5"/>
  <c r="D50" i="5"/>
  <c r="E50" i="5"/>
  <c r="F50" i="5"/>
  <c r="G50" i="5"/>
  <c r="H50" i="5"/>
  <c r="I50" i="5"/>
  <c r="J50" i="5"/>
  <c r="K50" i="5"/>
  <c r="L50" i="5"/>
  <c r="M50" i="5"/>
  <c r="N50" i="5"/>
  <c r="O50" i="5"/>
  <c r="P50" i="5"/>
  <c r="Q50" i="5"/>
  <c r="R50" i="5"/>
  <c r="S50" i="5"/>
  <c r="C51" i="5"/>
  <c r="D51" i="5"/>
  <c r="E51" i="5"/>
  <c r="F51" i="5"/>
  <c r="G51" i="5"/>
  <c r="H51" i="5"/>
  <c r="I51" i="5"/>
  <c r="J51" i="5"/>
  <c r="K51" i="5"/>
  <c r="L51" i="5"/>
  <c r="M51" i="5"/>
  <c r="N51" i="5"/>
  <c r="O51" i="5"/>
  <c r="P51" i="5"/>
  <c r="Q51" i="5"/>
  <c r="R51" i="5"/>
  <c r="S51" i="5"/>
  <c r="P54" i="2"/>
  <c r="P55" i="2" s="1"/>
  <c r="Q54" i="2"/>
  <c r="Q55" i="2" s="1"/>
  <c r="G54" i="2"/>
  <c r="G55" i="2" s="1"/>
  <c r="F54" i="2" l="1"/>
  <c r="F55" i="2" s="1"/>
  <c r="B51" i="6"/>
  <c r="A51" i="6"/>
  <c r="B50" i="6"/>
  <c r="A50" i="6"/>
  <c r="B49" i="6"/>
  <c r="A49" i="6"/>
  <c r="B48" i="6"/>
  <c r="A48" i="6"/>
  <c r="B47" i="6"/>
  <c r="A47" i="6"/>
  <c r="B46" i="6"/>
  <c r="A46" i="6"/>
  <c r="B45" i="6"/>
  <c r="A45" i="6"/>
  <c r="B44" i="6"/>
  <c r="A44" i="6"/>
  <c r="B43" i="6"/>
  <c r="A43" i="6"/>
  <c r="B42" i="6"/>
  <c r="A42" i="6"/>
  <c r="B41" i="6"/>
  <c r="A41" i="6"/>
  <c r="B40" i="6"/>
  <c r="A40" i="6"/>
  <c r="B39" i="6"/>
  <c r="A39" i="6"/>
  <c r="B38" i="6"/>
  <c r="A38" i="6"/>
  <c r="B37" i="6"/>
  <c r="A37" i="6"/>
  <c r="B36" i="6"/>
  <c r="A36" i="6"/>
  <c r="B35" i="6"/>
  <c r="A35" i="6"/>
  <c r="B34" i="6"/>
  <c r="A34" i="6"/>
  <c r="B33" i="6"/>
  <c r="A33" i="6"/>
  <c r="B32" i="6"/>
  <c r="A32" i="6"/>
  <c r="B31" i="6"/>
  <c r="A31" i="6"/>
  <c r="B30" i="6"/>
  <c r="A30" i="6"/>
  <c r="B29" i="6"/>
  <c r="A29" i="6"/>
  <c r="B28" i="6"/>
  <c r="A28" i="6"/>
  <c r="B27" i="6"/>
  <c r="A27" i="6"/>
  <c r="B26" i="6"/>
  <c r="A26" i="6"/>
  <c r="B25" i="6"/>
  <c r="A25" i="6"/>
  <c r="B24" i="6"/>
  <c r="A24" i="6"/>
  <c r="B23" i="6"/>
  <c r="A23" i="6"/>
  <c r="B22" i="6"/>
  <c r="A22" i="6"/>
  <c r="B21" i="6"/>
  <c r="A21" i="6"/>
  <c r="B20" i="6"/>
  <c r="A20" i="6"/>
  <c r="B19" i="6"/>
  <c r="A19" i="6"/>
  <c r="B18" i="6"/>
  <c r="A18" i="6"/>
  <c r="B17" i="6"/>
  <c r="A17" i="6"/>
  <c r="B16" i="6"/>
  <c r="A16" i="6"/>
  <c r="B15" i="6"/>
  <c r="A15" i="6"/>
  <c r="B14" i="6"/>
  <c r="A14" i="6"/>
  <c r="B13" i="6"/>
  <c r="A13" i="6"/>
  <c r="B12" i="6"/>
  <c r="A12" i="6"/>
  <c r="B11" i="6"/>
  <c r="A11" i="6"/>
  <c r="B10" i="6"/>
  <c r="A10" i="6"/>
  <c r="B9" i="6"/>
  <c r="A9" i="6"/>
  <c r="B6" i="6"/>
  <c r="B51" i="5"/>
  <c r="A51" i="5"/>
  <c r="B50" i="5"/>
  <c r="A50" i="5"/>
  <c r="B49" i="5"/>
  <c r="A49" i="5"/>
  <c r="B48" i="5"/>
  <c r="A48" i="5"/>
  <c r="B47" i="5"/>
  <c r="A47" i="5"/>
  <c r="B46" i="5"/>
  <c r="A46" i="5"/>
  <c r="B45" i="5"/>
  <c r="A45" i="5"/>
  <c r="B44" i="5"/>
  <c r="A44" i="5"/>
  <c r="B43" i="5"/>
  <c r="A43" i="5"/>
  <c r="B42" i="5"/>
  <c r="A42" i="5"/>
  <c r="B41" i="5"/>
  <c r="A41" i="5"/>
  <c r="B40" i="5"/>
  <c r="A40" i="5"/>
  <c r="B39" i="5"/>
  <c r="A39" i="5"/>
  <c r="B38" i="5"/>
  <c r="A38" i="5"/>
  <c r="B37" i="5"/>
  <c r="A37" i="5"/>
  <c r="B36" i="5"/>
  <c r="A36" i="5"/>
  <c r="B35" i="5"/>
  <c r="A35" i="5"/>
  <c r="B34" i="5"/>
  <c r="A34" i="5"/>
  <c r="B33" i="5"/>
  <c r="A33" i="5"/>
  <c r="B32" i="5"/>
  <c r="A32" i="5"/>
  <c r="B31" i="5"/>
  <c r="A31" i="5"/>
  <c r="B30" i="5"/>
  <c r="A30" i="5"/>
  <c r="B29" i="5"/>
  <c r="A29" i="5"/>
  <c r="B28" i="5"/>
  <c r="A28" i="5"/>
  <c r="B27" i="5"/>
  <c r="A27" i="5"/>
  <c r="B26" i="5"/>
  <c r="A26" i="5"/>
  <c r="B25" i="5"/>
  <c r="A25" i="5"/>
  <c r="B24" i="5"/>
  <c r="A24" i="5"/>
  <c r="B23" i="5"/>
  <c r="A23" i="5"/>
  <c r="B22" i="5"/>
  <c r="A22" i="5"/>
  <c r="B21" i="5"/>
  <c r="A21" i="5"/>
  <c r="B20" i="5"/>
  <c r="A20" i="5"/>
  <c r="B19" i="5"/>
  <c r="A19" i="5"/>
  <c r="B18" i="5"/>
  <c r="A18" i="5"/>
  <c r="B17" i="5"/>
  <c r="A17" i="5"/>
  <c r="B16" i="5"/>
  <c r="A16" i="5"/>
  <c r="B15" i="5"/>
  <c r="A15" i="5"/>
  <c r="B14" i="5"/>
  <c r="A14" i="5"/>
  <c r="B13" i="5"/>
  <c r="A13" i="5"/>
  <c r="B12" i="5"/>
  <c r="A12" i="5"/>
  <c r="B11" i="5"/>
  <c r="A11" i="5"/>
  <c r="B10" i="5"/>
  <c r="A10" i="5"/>
  <c r="B9" i="5"/>
  <c r="A9" i="5"/>
  <c r="B6" i="5"/>
  <c r="A10" i="4"/>
  <c r="B10" i="4"/>
  <c r="A11" i="4"/>
  <c r="B11" i="4"/>
  <c r="A12" i="4"/>
  <c r="B12" i="4"/>
  <c r="A13" i="4"/>
  <c r="B13" i="4"/>
  <c r="A14" i="4"/>
  <c r="B14" i="4"/>
  <c r="A15" i="4"/>
  <c r="B15" i="4"/>
  <c r="A16" i="4"/>
  <c r="B16" i="4"/>
  <c r="A17" i="4"/>
  <c r="B17" i="4"/>
  <c r="A18" i="4"/>
  <c r="B18" i="4"/>
  <c r="A19" i="4"/>
  <c r="B19" i="4"/>
  <c r="A20" i="4"/>
  <c r="B20" i="4"/>
  <c r="A21" i="4"/>
  <c r="B21" i="4"/>
  <c r="A22" i="4"/>
  <c r="B22" i="4"/>
  <c r="A23" i="4"/>
  <c r="B23" i="4"/>
  <c r="A24" i="4"/>
  <c r="B24" i="4"/>
  <c r="A25" i="4"/>
  <c r="B25" i="4"/>
  <c r="A26" i="4"/>
  <c r="B26" i="4"/>
  <c r="A27" i="4"/>
  <c r="B27" i="4"/>
  <c r="A28" i="4"/>
  <c r="B28" i="4"/>
  <c r="A29" i="4"/>
  <c r="B29" i="4"/>
  <c r="A30" i="4"/>
  <c r="B30" i="4"/>
  <c r="A31" i="4"/>
  <c r="B31" i="4"/>
  <c r="A32" i="4"/>
  <c r="B32" i="4"/>
  <c r="A33" i="4"/>
  <c r="B33" i="4"/>
  <c r="A34" i="4"/>
  <c r="B34" i="4"/>
  <c r="A35" i="4"/>
  <c r="B35" i="4"/>
  <c r="A36" i="4"/>
  <c r="B36" i="4"/>
  <c r="A37" i="4"/>
  <c r="B37" i="4"/>
  <c r="A38" i="4"/>
  <c r="B38" i="4"/>
  <c r="A39" i="4"/>
  <c r="B39" i="4"/>
  <c r="A40" i="4"/>
  <c r="B40" i="4"/>
  <c r="A41" i="4"/>
  <c r="B41" i="4"/>
  <c r="A42" i="4"/>
  <c r="B42" i="4"/>
  <c r="A43" i="4"/>
  <c r="B43" i="4"/>
  <c r="A44" i="4"/>
  <c r="B44" i="4"/>
  <c r="A45" i="4"/>
  <c r="B45" i="4"/>
  <c r="A46" i="4"/>
  <c r="B46" i="4"/>
  <c r="A47" i="4"/>
  <c r="B47" i="4"/>
  <c r="A48" i="4"/>
  <c r="B48" i="4"/>
  <c r="A49" i="4"/>
  <c r="B49" i="4"/>
  <c r="A50" i="4"/>
  <c r="B50" i="4"/>
  <c r="A51" i="4"/>
  <c r="B51" i="4"/>
  <c r="B9" i="4"/>
  <c r="A9" i="4"/>
  <c r="B6" i="4"/>
  <c r="D54" i="2"/>
  <c r="D55" i="2" s="1"/>
  <c r="E54" i="2"/>
  <c r="E55" i="2" s="1"/>
  <c r="H54" i="2"/>
  <c r="H55" i="2" s="1"/>
  <c r="I54" i="2"/>
  <c r="I55" i="2" s="1"/>
  <c r="J54" i="2"/>
  <c r="J55" i="2" s="1"/>
  <c r="K54" i="2"/>
  <c r="K55" i="2" s="1"/>
  <c r="L54" i="2"/>
  <c r="L55" i="2" s="1"/>
  <c r="M54" i="2"/>
  <c r="M55" i="2" s="1"/>
  <c r="N54" i="2"/>
  <c r="N55" i="2" s="1"/>
  <c r="O54" i="2"/>
  <c r="O55" i="2" s="1"/>
  <c r="R54" i="2"/>
  <c r="R55" i="2" s="1"/>
  <c r="S54" i="2"/>
  <c r="S55" i="2" s="1"/>
  <c r="C54" i="2"/>
  <c r="C55" i="2" s="1"/>
  <c r="H33" i="5" l="1"/>
  <c r="P33" i="5"/>
  <c r="M33" i="5"/>
  <c r="F33" i="5"/>
  <c r="I33" i="5"/>
  <c r="Q33" i="5"/>
  <c r="J33" i="5"/>
  <c r="R33" i="5"/>
  <c r="E33" i="5"/>
  <c r="C33" i="5"/>
  <c r="K33" i="5"/>
  <c r="S33" i="5"/>
  <c r="N33" i="5"/>
  <c r="D33" i="5"/>
  <c r="L33" i="5"/>
  <c r="G33" i="5"/>
  <c r="O33" i="5"/>
  <c r="E33" i="6"/>
  <c r="M33" i="6"/>
  <c r="F33" i="6"/>
  <c r="N33" i="6"/>
  <c r="G33" i="6"/>
  <c r="O33" i="6"/>
  <c r="H33" i="6"/>
  <c r="P33" i="6"/>
  <c r="I33" i="6"/>
  <c r="Q33" i="6"/>
  <c r="J33" i="6"/>
  <c r="R33" i="6"/>
  <c r="C33" i="6"/>
  <c r="K33" i="6"/>
  <c r="S33" i="6"/>
  <c r="D33" i="6"/>
  <c r="L33" i="6"/>
  <c r="C30" i="5"/>
  <c r="K30" i="5"/>
  <c r="S30" i="5"/>
  <c r="Q30" i="5"/>
  <c r="D30" i="5"/>
  <c r="L30" i="5"/>
  <c r="E30" i="5"/>
  <c r="M30" i="5"/>
  <c r="P30" i="5"/>
  <c r="F30" i="5"/>
  <c r="N30" i="5"/>
  <c r="H30" i="5"/>
  <c r="G30" i="5"/>
  <c r="O30" i="5"/>
  <c r="I30" i="5"/>
  <c r="J30" i="5"/>
  <c r="R30" i="5"/>
  <c r="G34" i="5"/>
  <c r="O34" i="5"/>
  <c r="H34" i="5"/>
  <c r="P34" i="5"/>
  <c r="I34" i="5"/>
  <c r="Q34" i="5"/>
  <c r="M34" i="5"/>
  <c r="J34" i="5"/>
  <c r="R34" i="5"/>
  <c r="D34" i="5"/>
  <c r="C34" i="5"/>
  <c r="K34" i="5"/>
  <c r="S34" i="5"/>
  <c r="L34" i="5"/>
  <c r="E34" i="5"/>
  <c r="F34" i="5"/>
  <c r="N34" i="5"/>
  <c r="H30" i="6"/>
  <c r="P30" i="6"/>
  <c r="I30" i="6"/>
  <c r="Q30" i="6"/>
  <c r="J30" i="6"/>
  <c r="R30" i="6"/>
  <c r="C30" i="6"/>
  <c r="K30" i="6"/>
  <c r="S30" i="6"/>
  <c r="D30" i="6"/>
  <c r="L30" i="6"/>
  <c r="E30" i="6"/>
  <c r="M30" i="6"/>
  <c r="F30" i="6"/>
  <c r="N30" i="6"/>
  <c r="G30" i="6"/>
  <c r="O30" i="6"/>
  <c r="D34" i="6"/>
  <c r="L34" i="6"/>
  <c r="E34" i="6"/>
  <c r="M34" i="6"/>
  <c r="F34" i="6"/>
  <c r="N34" i="6"/>
  <c r="G34" i="6"/>
  <c r="O34" i="6"/>
  <c r="H34" i="6"/>
  <c r="P34" i="6"/>
  <c r="I34" i="6"/>
  <c r="Q34" i="6"/>
  <c r="J34" i="6"/>
  <c r="R34" i="6"/>
  <c r="C34" i="6"/>
  <c r="K34" i="6"/>
  <c r="S34" i="6"/>
  <c r="I32" i="5"/>
  <c r="Q32" i="5"/>
  <c r="J32" i="5"/>
  <c r="R32" i="5"/>
  <c r="C32" i="5"/>
  <c r="K32" i="5"/>
  <c r="S32" i="5"/>
  <c r="O32" i="5"/>
  <c r="D32" i="5"/>
  <c r="L32" i="5"/>
  <c r="F32" i="5"/>
  <c r="E32" i="5"/>
  <c r="M32" i="5"/>
  <c r="N32" i="5"/>
  <c r="G32" i="5"/>
  <c r="H32" i="5"/>
  <c r="P32" i="5"/>
  <c r="F32" i="6"/>
  <c r="N32" i="6"/>
  <c r="G32" i="6"/>
  <c r="O32" i="6"/>
  <c r="H32" i="6"/>
  <c r="P32" i="6"/>
  <c r="I32" i="6"/>
  <c r="Q32" i="6"/>
  <c r="J32" i="6"/>
  <c r="R32" i="6"/>
  <c r="C32" i="6"/>
  <c r="K32" i="6"/>
  <c r="S32" i="6"/>
  <c r="D32" i="6"/>
  <c r="L32" i="6"/>
  <c r="E32" i="6"/>
  <c r="M32" i="6"/>
  <c r="J31" i="5"/>
  <c r="R31" i="5"/>
  <c r="G31" i="5"/>
  <c r="C31" i="5"/>
  <c r="K31" i="5"/>
  <c r="S31" i="5"/>
  <c r="D31" i="5"/>
  <c r="L31" i="5"/>
  <c r="H31" i="5"/>
  <c r="E31" i="5"/>
  <c r="M31" i="5"/>
  <c r="P31" i="5"/>
  <c r="F31" i="5"/>
  <c r="N31" i="5"/>
  <c r="O31" i="5"/>
  <c r="I31" i="5"/>
  <c r="Q31" i="5"/>
  <c r="G31" i="6"/>
  <c r="O31" i="6"/>
  <c r="H31" i="6"/>
  <c r="P31" i="6"/>
  <c r="I31" i="6"/>
  <c r="Q31" i="6"/>
  <c r="J31" i="6"/>
  <c r="R31" i="6"/>
  <c r="C31" i="6"/>
  <c r="K31" i="6"/>
  <c r="S31" i="6"/>
  <c r="D31" i="6"/>
  <c r="L31" i="6"/>
  <c r="E31" i="6"/>
  <c r="M31" i="6"/>
  <c r="F31" i="6"/>
  <c r="N31" i="6"/>
  <c r="I28" i="5"/>
  <c r="Q28" i="5"/>
  <c r="M28" i="5"/>
  <c r="J28" i="5"/>
  <c r="R28" i="5"/>
  <c r="L28" i="5"/>
  <c r="C28" i="5"/>
  <c r="K28" i="5"/>
  <c r="S28" i="5"/>
  <c r="D28" i="5"/>
  <c r="E28" i="5"/>
  <c r="F28" i="5"/>
  <c r="N28" i="5"/>
  <c r="G28" i="5"/>
  <c r="O28" i="5"/>
  <c r="H28" i="5"/>
  <c r="P28" i="5"/>
  <c r="I28" i="6"/>
  <c r="Q28" i="6"/>
  <c r="R28" i="6"/>
  <c r="J28" i="6"/>
  <c r="C28" i="6"/>
  <c r="K28" i="6"/>
  <c r="S28" i="6"/>
  <c r="D28" i="6"/>
  <c r="E28" i="6"/>
  <c r="F28" i="6"/>
  <c r="N28" i="6"/>
  <c r="G28" i="6"/>
  <c r="O28" i="6"/>
  <c r="H28" i="6"/>
  <c r="P28" i="6"/>
  <c r="L28" i="6"/>
  <c r="M28" i="6"/>
  <c r="H29" i="5"/>
  <c r="P29" i="5"/>
  <c r="C29" i="5"/>
  <c r="S29" i="5"/>
  <c r="I29" i="5"/>
  <c r="Q29" i="5"/>
  <c r="D29" i="5"/>
  <c r="J29" i="5"/>
  <c r="R29" i="5"/>
  <c r="K29" i="5"/>
  <c r="L29" i="5"/>
  <c r="E29" i="5"/>
  <c r="M29" i="5"/>
  <c r="F29" i="5"/>
  <c r="N29" i="5"/>
  <c r="G29" i="5"/>
  <c r="O29" i="5"/>
  <c r="H29" i="6"/>
  <c r="P29" i="6"/>
  <c r="C29" i="6"/>
  <c r="L29" i="6"/>
  <c r="I29" i="6"/>
  <c r="K29" i="6"/>
  <c r="M29" i="6"/>
  <c r="J29" i="6"/>
  <c r="R29" i="6"/>
  <c r="S29" i="6"/>
  <c r="D29" i="6"/>
  <c r="E29" i="6"/>
  <c r="F29" i="6"/>
  <c r="N29" i="6"/>
  <c r="G29" i="6"/>
  <c r="O29" i="6"/>
  <c r="Q29" i="6"/>
  <c r="I10" i="4"/>
  <c r="Q10" i="4"/>
  <c r="H11" i="4"/>
  <c r="P11" i="4"/>
  <c r="G12" i="4"/>
  <c r="O12" i="4"/>
  <c r="F13" i="4"/>
  <c r="N13" i="4"/>
  <c r="E14" i="4"/>
  <c r="M14" i="4"/>
  <c r="D15" i="4"/>
  <c r="L15" i="4"/>
  <c r="C16" i="4"/>
  <c r="K16" i="4"/>
  <c r="S16" i="4"/>
  <c r="J17" i="4"/>
  <c r="R17" i="4"/>
  <c r="I18" i="4"/>
  <c r="Q18" i="4"/>
  <c r="H19" i="4"/>
  <c r="P19" i="4"/>
  <c r="G20" i="4"/>
  <c r="O20" i="4"/>
  <c r="F21" i="4"/>
  <c r="N21" i="4"/>
  <c r="E22" i="4"/>
  <c r="M22" i="4"/>
  <c r="D23" i="4"/>
  <c r="L23" i="4"/>
  <c r="C24" i="4"/>
  <c r="K24" i="4"/>
  <c r="S24" i="4"/>
  <c r="J25" i="4"/>
  <c r="R25" i="4"/>
  <c r="I26" i="4"/>
  <c r="Q26" i="4"/>
  <c r="H27" i="4"/>
  <c r="P27" i="4"/>
  <c r="G28" i="4"/>
  <c r="O28" i="4"/>
  <c r="F29" i="4"/>
  <c r="N29" i="4"/>
  <c r="E30" i="4"/>
  <c r="M30" i="4"/>
  <c r="D31" i="4"/>
  <c r="L31" i="4"/>
  <c r="C32" i="4"/>
  <c r="K32" i="4"/>
  <c r="S32" i="4"/>
  <c r="J33" i="4"/>
  <c r="R33" i="4"/>
  <c r="I34" i="4"/>
  <c r="Q34" i="4"/>
  <c r="H35" i="4"/>
  <c r="P35" i="4"/>
  <c r="G36" i="4"/>
  <c r="O36" i="4"/>
  <c r="F37" i="4"/>
  <c r="N37" i="4"/>
  <c r="E38" i="4"/>
  <c r="M38" i="4"/>
  <c r="D39" i="4"/>
  <c r="L39" i="4"/>
  <c r="C40" i="4"/>
  <c r="K40" i="4"/>
  <c r="S40" i="4"/>
  <c r="J41" i="4"/>
  <c r="R41" i="4"/>
  <c r="I42" i="4"/>
  <c r="Q42" i="4"/>
  <c r="H43" i="4"/>
  <c r="P43" i="4"/>
  <c r="G44" i="4"/>
  <c r="O44" i="4"/>
  <c r="F45" i="4"/>
  <c r="N45" i="4"/>
  <c r="E46" i="4"/>
  <c r="M46" i="4"/>
  <c r="D47" i="4"/>
  <c r="L47" i="4"/>
  <c r="C48" i="4"/>
  <c r="K48" i="4"/>
  <c r="S48" i="4"/>
  <c r="J49" i="4"/>
  <c r="R49" i="4"/>
  <c r="J10" i="4"/>
  <c r="R10" i="4"/>
  <c r="I11" i="4"/>
  <c r="Q11" i="4"/>
  <c r="H12" i="4"/>
  <c r="P12" i="4"/>
  <c r="G13" i="4"/>
  <c r="O13" i="4"/>
  <c r="F14" i="4"/>
  <c r="N14" i="4"/>
  <c r="E15" i="4"/>
  <c r="M15" i="4"/>
  <c r="D16" i="4"/>
  <c r="L16" i="4"/>
  <c r="C17" i="4"/>
  <c r="K17" i="4"/>
  <c r="S17" i="4"/>
  <c r="J18" i="4"/>
  <c r="R18" i="4"/>
  <c r="I19" i="4"/>
  <c r="Q19" i="4"/>
  <c r="H20" i="4"/>
  <c r="P20" i="4"/>
  <c r="G21" i="4"/>
  <c r="O21" i="4"/>
  <c r="F22" i="4"/>
  <c r="N22" i="4"/>
  <c r="E23" i="4"/>
  <c r="M23" i="4"/>
  <c r="D24" i="4"/>
  <c r="L24" i="4"/>
  <c r="C25" i="4"/>
  <c r="K25" i="4"/>
  <c r="S25" i="4"/>
  <c r="J26" i="4"/>
  <c r="R26" i="4"/>
  <c r="I27" i="4"/>
  <c r="Q27" i="4"/>
  <c r="H28" i="4"/>
  <c r="P28" i="4"/>
  <c r="G29" i="4"/>
  <c r="O29" i="4"/>
  <c r="F30" i="4"/>
  <c r="N30" i="4"/>
  <c r="E31" i="4"/>
  <c r="M31" i="4"/>
  <c r="D32" i="4"/>
  <c r="L32" i="4"/>
  <c r="C33" i="4"/>
  <c r="K33" i="4"/>
  <c r="S33" i="4"/>
  <c r="J34" i="4"/>
  <c r="R34" i="4"/>
  <c r="I35" i="4"/>
  <c r="Q35" i="4"/>
  <c r="H36" i="4"/>
  <c r="P36" i="4"/>
  <c r="G37" i="4"/>
  <c r="O37" i="4"/>
  <c r="F38" i="4"/>
  <c r="N38" i="4"/>
  <c r="E39" i="4"/>
  <c r="M39" i="4"/>
  <c r="D40" i="4"/>
  <c r="L40" i="4"/>
  <c r="C41" i="4"/>
  <c r="K41" i="4"/>
  <c r="S41" i="4"/>
  <c r="J42" i="4"/>
  <c r="R42" i="4"/>
  <c r="I43" i="4"/>
  <c r="Q43" i="4"/>
  <c r="H44" i="4"/>
  <c r="P44" i="4"/>
  <c r="G45" i="4"/>
  <c r="O45" i="4"/>
  <c r="F46" i="4"/>
  <c r="C10" i="4"/>
  <c r="K10" i="4"/>
  <c r="S10" i="4"/>
  <c r="J11" i="4"/>
  <c r="R11" i="4"/>
  <c r="I12" i="4"/>
  <c r="Q12" i="4"/>
  <c r="H13" i="4"/>
  <c r="P13" i="4"/>
  <c r="G14" i="4"/>
  <c r="O14" i="4"/>
  <c r="F15" i="4"/>
  <c r="N15" i="4"/>
  <c r="E16" i="4"/>
  <c r="M16" i="4"/>
  <c r="D17" i="4"/>
  <c r="L17" i="4"/>
  <c r="C18" i="4"/>
  <c r="K18" i="4"/>
  <c r="S18" i="4"/>
  <c r="J19" i="4"/>
  <c r="R19" i="4"/>
  <c r="I20" i="4"/>
  <c r="Q20" i="4"/>
  <c r="H21" i="4"/>
  <c r="P21" i="4"/>
  <c r="G22" i="4"/>
  <c r="O22" i="4"/>
  <c r="F23" i="4"/>
  <c r="N23" i="4"/>
  <c r="E24" i="4"/>
  <c r="M24" i="4"/>
  <c r="D25" i="4"/>
  <c r="L25" i="4"/>
  <c r="C26" i="4"/>
  <c r="K26" i="4"/>
  <c r="S26" i="4"/>
  <c r="J27" i="4"/>
  <c r="R27" i="4"/>
  <c r="I28" i="4"/>
  <c r="Q28" i="4"/>
  <c r="H29" i="4"/>
  <c r="P29" i="4"/>
  <c r="G30" i="4"/>
  <c r="O30" i="4"/>
  <c r="F31" i="4"/>
  <c r="N31" i="4"/>
  <c r="E32" i="4"/>
  <c r="M32" i="4"/>
  <c r="D33" i="4"/>
  <c r="L33" i="4"/>
  <c r="C34" i="4"/>
  <c r="K34" i="4"/>
  <c r="S34" i="4"/>
  <c r="J35" i="4"/>
  <c r="R35" i="4"/>
  <c r="I36" i="4"/>
  <c r="Q36" i="4"/>
  <c r="H37" i="4"/>
  <c r="D10" i="4"/>
  <c r="L10" i="4"/>
  <c r="C11" i="4"/>
  <c r="K11" i="4"/>
  <c r="S11" i="4"/>
  <c r="J12" i="4"/>
  <c r="R12" i="4"/>
  <c r="I13" i="4"/>
  <c r="Q13" i="4"/>
  <c r="H14" i="4"/>
  <c r="P14" i="4"/>
  <c r="G15" i="4"/>
  <c r="O15" i="4"/>
  <c r="F16" i="4"/>
  <c r="N16" i="4"/>
  <c r="E17" i="4"/>
  <c r="M17" i="4"/>
  <c r="D18" i="4"/>
  <c r="L18" i="4"/>
  <c r="C19" i="4"/>
  <c r="K19" i="4"/>
  <c r="S19" i="4"/>
  <c r="J20" i="4"/>
  <c r="R20" i="4"/>
  <c r="I21" i="4"/>
  <c r="Q21" i="4"/>
  <c r="H22" i="4"/>
  <c r="P22" i="4"/>
  <c r="G23" i="4"/>
  <c r="O23" i="4"/>
  <c r="F24" i="4"/>
  <c r="N24" i="4"/>
  <c r="E25" i="4"/>
  <c r="M25" i="4"/>
  <c r="D26" i="4"/>
  <c r="L26" i="4"/>
  <c r="C27" i="4"/>
  <c r="K27" i="4"/>
  <c r="S27" i="4"/>
  <c r="J28" i="4"/>
  <c r="R28" i="4"/>
  <c r="I29" i="4"/>
  <c r="Q29" i="4"/>
  <c r="H30" i="4"/>
  <c r="P30" i="4"/>
  <c r="G31" i="4"/>
  <c r="O31" i="4"/>
  <c r="F32" i="4"/>
  <c r="N32" i="4"/>
  <c r="E33" i="4"/>
  <c r="M33" i="4"/>
  <c r="D34" i="4"/>
  <c r="L34" i="4"/>
  <c r="C35" i="4"/>
  <c r="K35" i="4"/>
  <c r="S35" i="4"/>
  <c r="J36" i="4"/>
  <c r="R36" i="4"/>
  <c r="I37" i="4"/>
  <c r="Q37" i="4"/>
  <c r="H38" i="4"/>
  <c r="P38" i="4"/>
  <c r="G39" i="4"/>
  <c r="O39" i="4"/>
  <c r="F40" i="4"/>
  <c r="N40" i="4"/>
  <c r="E41" i="4"/>
  <c r="M41" i="4"/>
  <c r="D42" i="4"/>
  <c r="L42" i="4"/>
  <c r="C43" i="4"/>
  <c r="K43" i="4"/>
  <c r="S43" i="4"/>
  <c r="E10" i="4"/>
  <c r="M10" i="4"/>
  <c r="D11" i="4"/>
  <c r="L11" i="4"/>
  <c r="C12" i="4"/>
  <c r="K12" i="4"/>
  <c r="S12" i="4"/>
  <c r="J13" i="4"/>
  <c r="R13" i="4"/>
  <c r="I14" i="4"/>
  <c r="Q14" i="4"/>
  <c r="H15" i="4"/>
  <c r="P15" i="4"/>
  <c r="G16" i="4"/>
  <c r="O16" i="4"/>
  <c r="F17" i="4"/>
  <c r="N17" i="4"/>
  <c r="E18" i="4"/>
  <c r="M18" i="4"/>
  <c r="D19" i="4"/>
  <c r="L19" i="4"/>
  <c r="C20" i="4"/>
  <c r="K20" i="4"/>
  <c r="S20" i="4"/>
  <c r="J21" i="4"/>
  <c r="R21" i="4"/>
  <c r="I22" i="4"/>
  <c r="Q22" i="4"/>
  <c r="H23" i="4"/>
  <c r="P23" i="4"/>
  <c r="G24" i="4"/>
  <c r="O24" i="4"/>
  <c r="F25" i="4"/>
  <c r="N25" i="4"/>
  <c r="E26" i="4"/>
  <c r="M26" i="4"/>
  <c r="D27" i="4"/>
  <c r="L27" i="4"/>
  <c r="C28" i="4"/>
  <c r="K28" i="4"/>
  <c r="S28" i="4"/>
  <c r="J29" i="4"/>
  <c r="R29" i="4"/>
  <c r="I30" i="4"/>
  <c r="Q30" i="4"/>
  <c r="H31" i="4"/>
  <c r="P31" i="4"/>
  <c r="G32" i="4"/>
  <c r="O32" i="4"/>
  <c r="F33" i="4"/>
  <c r="N33" i="4"/>
  <c r="E34" i="4"/>
  <c r="M34" i="4"/>
  <c r="D35" i="4"/>
  <c r="L35" i="4"/>
  <c r="C36" i="4"/>
  <c r="K36" i="4"/>
  <c r="S36" i="4"/>
  <c r="J37" i="4"/>
  <c r="R37" i="4"/>
  <c r="I38" i="4"/>
  <c r="F10" i="4"/>
  <c r="N10" i="4"/>
  <c r="E11" i="4"/>
  <c r="M11" i="4"/>
  <c r="D12" i="4"/>
  <c r="L12" i="4"/>
  <c r="C13" i="4"/>
  <c r="K13" i="4"/>
  <c r="S13" i="4"/>
  <c r="J14" i="4"/>
  <c r="R14" i="4"/>
  <c r="I15" i="4"/>
  <c r="Q15" i="4"/>
  <c r="H16" i="4"/>
  <c r="P16" i="4"/>
  <c r="G17" i="4"/>
  <c r="O17" i="4"/>
  <c r="F18" i="4"/>
  <c r="N18" i="4"/>
  <c r="E19" i="4"/>
  <c r="M19" i="4"/>
  <c r="D20" i="4"/>
  <c r="L20" i="4"/>
  <c r="C21" i="4"/>
  <c r="K21" i="4"/>
  <c r="S21" i="4"/>
  <c r="J22" i="4"/>
  <c r="R22" i="4"/>
  <c r="I23" i="4"/>
  <c r="Q23" i="4"/>
  <c r="H24" i="4"/>
  <c r="P24" i="4"/>
  <c r="G25" i="4"/>
  <c r="O25" i="4"/>
  <c r="F26" i="4"/>
  <c r="N26" i="4"/>
  <c r="E27" i="4"/>
  <c r="M27" i="4"/>
  <c r="D28" i="4"/>
  <c r="L28" i="4"/>
  <c r="C29" i="4"/>
  <c r="K29" i="4"/>
  <c r="S29" i="4"/>
  <c r="J30" i="4"/>
  <c r="R30" i="4"/>
  <c r="I31" i="4"/>
  <c r="Q31" i="4"/>
  <c r="H32" i="4"/>
  <c r="P32" i="4"/>
  <c r="G33" i="4"/>
  <c r="O33" i="4"/>
  <c r="F34" i="4"/>
  <c r="N34" i="4"/>
  <c r="E35" i="4"/>
  <c r="M35" i="4"/>
  <c r="D36" i="4"/>
  <c r="L36" i="4"/>
  <c r="C37" i="4"/>
  <c r="K37" i="4"/>
  <c r="S37" i="4"/>
  <c r="J38" i="4"/>
  <c r="R38" i="4"/>
  <c r="I39" i="4"/>
  <c r="Q39" i="4"/>
  <c r="H40" i="4"/>
  <c r="P40" i="4"/>
  <c r="G41" i="4"/>
  <c r="O41" i="4"/>
  <c r="F42" i="4"/>
  <c r="N42" i="4"/>
  <c r="E43" i="4"/>
  <c r="M43" i="4"/>
  <c r="D44" i="4"/>
  <c r="L44" i="4"/>
  <c r="C45" i="4"/>
  <c r="K45" i="4"/>
  <c r="S45" i="4"/>
  <c r="J46" i="4"/>
  <c r="R46" i="4"/>
  <c r="I47" i="4"/>
  <c r="Q47" i="4"/>
  <c r="H48" i="4"/>
  <c r="P48" i="4"/>
  <c r="G10" i="4"/>
  <c r="O10" i="4"/>
  <c r="F11" i="4"/>
  <c r="N11" i="4"/>
  <c r="E12" i="4"/>
  <c r="M12" i="4"/>
  <c r="D13" i="4"/>
  <c r="L13" i="4"/>
  <c r="C14" i="4"/>
  <c r="K14" i="4"/>
  <c r="S14" i="4"/>
  <c r="J15" i="4"/>
  <c r="R15" i="4"/>
  <c r="I16" i="4"/>
  <c r="Q16" i="4"/>
  <c r="H17" i="4"/>
  <c r="P17" i="4"/>
  <c r="G18" i="4"/>
  <c r="O18" i="4"/>
  <c r="F19" i="4"/>
  <c r="N19" i="4"/>
  <c r="H10" i="4"/>
  <c r="P10" i="4"/>
  <c r="G11" i="4"/>
  <c r="O11" i="4"/>
  <c r="F12" i="4"/>
  <c r="N12" i="4"/>
  <c r="E13" i="4"/>
  <c r="M13" i="4"/>
  <c r="D14" i="4"/>
  <c r="L14" i="4"/>
  <c r="C15" i="4"/>
  <c r="K15" i="4"/>
  <c r="S15" i="4"/>
  <c r="J16" i="4"/>
  <c r="R16" i="4"/>
  <c r="I17" i="4"/>
  <c r="Q17" i="4"/>
  <c r="H18" i="4"/>
  <c r="P18" i="4"/>
  <c r="G19" i="4"/>
  <c r="O19" i="4"/>
  <c r="L21" i="4"/>
  <c r="J23" i="4"/>
  <c r="H25" i="4"/>
  <c r="F27" i="4"/>
  <c r="D29" i="4"/>
  <c r="S30" i="4"/>
  <c r="Q32" i="4"/>
  <c r="O34" i="4"/>
  <c r="M36" i="4"/>
  <c r="D38" i="4"/>
  <c r="F39" i="4"/>
  <c r="E40" i="4"/>
  <c r="D41" i="4"/>
  <c r="C42" i="4"/>
  <c r="S42" i="4"/>
  <c r="R43" i="4"/>
  <c r="N44" i="4"/>
  <c r="J45" i="4"/>
  <c r="G46" i="4"/>
  <c r="Q46" i="4"/>
  <c r="K47" i="4"/>
  <c r="E48" i="4"/>
  <c r="O48" i="4"/>
  <c r="H49" i="4"/>
  <c r="Q49" i="4"/>
  <c r="I50" i="4"/>
  <c r="Q50" i="4"/>
  <c r="H51" i="4"/>
  <c r="P51" i="4"/>
  <c r="H9" i="4"/>
  <c r="P9" i="4"/>
  <c r="S46" i="4"/>
  <c r="F48" i="4"/>
  <c r="I49" i="4"/>
  <c r="J50" i="4"/>
  <c r="I51" i="4"/>
  <c r="I9" i="4"/>
  <c r="C22" i="4"/>
  <c r="J31" i="4"/>
  <c r="D37" i="4"/>
  <c r="I40" i="4"/>
  <c r="F43" i="4"/>
  <c r="M45" i="4"/>
  <c r="N47" i="4"/>
  <c r="K49" i="4"/>
  <c r="K50" i="4"/>
  <c r="R51" i="4"/>
  <c r="K9" i="4"/>
  <c r="M49" i="4"/>
  <c r="D9" i="4"/>
  <c r="R47" i="4"/>
  <c r="F50" i="4"/>
  <c r="M9" i="4"/>
  <c r="S22" i="4"/>
  <c r="O42" i="4"/>
  <c r="H47" i="4"/>
  <c r="F51" i="4"/>
  <c r="H34" i="4"/>
  <c r="M44" i="4"/>
  <c r="P49" i="4"/>
  <c r="G9" i="4"/>
  <c r="M21" i="4"/>
  <c r="K23" i="4"/>
  <c r="I25" i="4"/>
  <c r="G27" i="4"/>
  <c r="E29" i="4"/>
  <c r="C31" i="4"/>
  <c r="R32" i="4"/>
  <c r="P34" i="4"/>
  <c r="N36" i="4"/>
  <c r="G38" i="4"/>
  <c r="H39" i="4"/>
  <c r="G40" i="4"/>
  <c r="F41" i="4"/>
  <c r="E42" i="4"/>
  <c r="D43" i="4"/>
  <c r="C44" i="4"/>
  <c r="Q44" i="4"/>
  <c r="L45" i="4"/>
  <c r="H46" i="4"/>
  <c r="M47" i="4"/>
  <c r="Q48" i="4"/>
  <c r="S49" i="4"/>
  <c r="R50" i="4"/>
  <c r="Q51" i="4"/>
  <c r="Q9" i="4"/>
  <c r="P25" i="4"/>
  <c r="F35" i="4"/>
  <c r="J39" i="4"/>
  <c r="G42" i="4"/>
  <c r="E44" i="4"/>
  <c r="I46" i="4"/>
  <c r="G48" i="4"/>
  <c r="C50" i="4"/>
  <c r="J51" i="4"/>
  <c r="R9" i="4"/>
  <c r="S51" i="4"/>
  <c r="E50" i="4"/>
  <c r="E45" i="4"/>
  <c r="E49" i="4"/>
  <c r="M51" i="4"/>
  <c r="Q24" i="4"/>
  <c r="Q40" i="4"/>
  <c r="O46" i="4"/>
  <c r="G50" i="4"/>
  <c r="P50" i="4"/>
  <c r="E20" i="4"/>
  <c r="R23" i="4"/>
  <c r="N27" i="4"/>
  <c r="L29" i="4"/>
  <c r="H33" i="4"/>
  <c r="K38" i="4"/>
  <c r="H41" i="4"/>
  <c r="R44" i="4"/>
  <c r="C47" i="4"/>
  <c r="R48" i="4"/>
  <c r="S50" i="4"/>
  <c r="J9" i="4"/>
  <c r="D49" i="4"/>
  <c r="L51" i="4"/>
  <c r="N46" i="4"/>
  <c r="N50" i="4"/>
  <c r="M28" i="4"/>
  <c r="I32" i="4"/>
  <c r="E36" i="4"/>
  <c r="P41" i="4"/>
  <c r="C46" i="4"/>
  <c r="F49" i="4"/>
  <c r="F9" i="4"/>
  <c r="C38" i="4"/>
  <c r="P46" i="4"/>
  <c r="G51" i="4"/>
  <c r="F20" i="4"/>
  <c r="D22" i="4"/>
  <c r="S23" i="4"/>
  <c r="Q25" i="4"/>
  <c r="O27" i="4"/>
  <c r="M29" i="4"/>
  <c r="K31" i="4"/>
  <c r="I33" i="4"/>
  <c r="G35" i="4"/>
  <c r="E37" i="4"/>
  <c r="L38" i="4"/>
  <c r="K39" i="4"/>
  <c r="J40" i="4"/>
  <c r="I41" i="4"/>
  <c r="H42" i="4"/>
  <c r="G43" i="4"/>
  <c r="F44" i="4"/>
  <c r="S44" i="4"/>
  <c r="P45" i="4"/>
  <c r="K46" i="4"/>
  <c r="E47" i="4"/>
  <c r="O47" i="4"/>
  <c r="I48" i="4"/>
  <c r="C49" i="4"/>
  <c r="L49" i="4"/>
  <c r="D50" i="4"/>
  <c r="L50" i="4"/>
  <c r="C51" i="4"/>
  <c r="K51" i="4"/>
  <c r="S9" i="4"/>
  <c r="D51" i="4"/>
  <c r="C39" i="4"/>
  <c r="H50" i="4"/>
  <c r="M20" i="4"/>
  <c r="K22" i="4"/>
  <c r="I24" i="4"/>
  <c r="G26" i="4"/>
  <c r="E28" i="4"/>
  <c r="C30" i="4"/>
  <c r="R31" i="4"/>
  <c r="P33" i="4"/>
  <c r="N35" i="4"/>
  <c r="L37" i="4"/>
  <c r="O38" i="4"/>
  <c r="N39" i="4"/>
  <c r="M40" i="4"/>
  <c r="L41" i="4"/>
  <c r="K42" i="4"/>
  <c r="J43" i="4"/>
  <c r="I44" i="4"/>
  <c r="D45" i="4"/>
  <c r="Q45" i="4"/>
  <c r="L46" i="4"/>
  <c r="F47" i="4"/>
  <c r="P47" i="4"/>
  <c r="J48" i="4"/>
  <c r="M50" i="4"/>
  <c r="L9" i="4"/>
  <c r="G47" i="4"/>
  <c r="N49" i="4"/>
  <c r="E9" i="4"/>
  <c r="K30" i="4"/>
  <c r="S38" i="4"/>
  <c r="K44" i="4"/>
  <c r="M48" i="4"/>
  <c r="N51" i="4"/>
  <c r="F36" i="4"/>
  <c r="O43" i="4"/>
  <c r="G49" i="4"/>
  <c r="O9" i="4"/>
  <c r="N20" i="4"/>
  <c r="L22" i="4"/>
  <c r="J24" i="4"/>
  <c r="H26" i="4"/>
  <c r="F28" i="4"/>
  <c r="D30" i="4"/>
  <c r="S31" i="4"/>
  <c r="Q33" i="4"/>
  <c r="O35" i="4"/>
  <c r="M37" i="4"/>
  <c r="Q38" i="4"/>
  <c r="P39" i="4"/>
  <c r="O40" i="4"/>
  <c r="N41" i="4"/>
  <c r="M42" i="4"/>
  <c r="L43" i="4"/>
  <c r="J44" i="4"/>
  <c r="R45" i="4"/>
  <c r="L48" i="4"/>
  <c r="E51" i="4"/>
  <c r="O26" i="4"/>
  <c r="G34" i="4"/>
  <c r="P37" i="4"/>
  <c r="N43" i="4"/>
  <c r="H45" i="4"/>
  <c r="S47" i="4"/>
  <c r="O50" i="4"/>
  <c r="N9" i="4"/>
  <c r="R40" i="4"/>
  <c r="I45" i="4"/>
  <c r="D48" i="4"/>
  <c r="O51" i="4"/>
  <c r="D21" i="4"/>
  <c r="R39" i="4"/>
  <c r="O49" i="4"/>
  <c r="S39" i="4"/>
  <c r="J47" i="4"/>
  <c r="E21" i="4"/>
  <c r="C23" i="4"/>
  <c r="R24" i="4"/>
  <c r="P26" i="4"/>
  <c r="N28" i="4"/>
  <c r="L30" i="4"/>
  <c r="J32" i="4"/>
  <c r="Q41" i="4"/>
  <c r="P42" i="4"/>
  <c r="D46" i="4"/>
  <c r="N48" i="4"/>
  <c r="T55" i="2"/>
  <c r="G12" i="5"/>
  <c r="O12" i="5"/>
  <c r="H12" i="5"/>
  <c r="P12" i="5"/>
  <c r="I12" i="5"/>
  <c r="Q12" i="5"/>
  <c r="J12" i="5"/>
  <c r="R12" i="5"/>
  <c r="C12" i="5"/>
  <c r="K12" i="5"/>
  <c r="S12" i="5"/>
  <c r="D12" i="5"/>
  <c r="L12" i="5"/>
  <c r="E12" i="5"/>
  <c r="M12" i="5"/>
  <c r="F12" i="5"/>
  <c r="N12" i="5"/>
  <c r="C16" i="5"/>
  <c r="K16" i="5"/>
  <c r="S16" i="5"/>
  <c r="D16" i="5"/>
  <c r="L16" i="5"/>
  <c r="E16" i="5"/>
  <c r="M16" i="5"/>
  <c r="F16" i="5"/>
  <c r="N16" i="5"/>
  <c r="G16" i="5"/>
  <c r="O16" i="5"/>
  <c r="H16" i="5"/>
  <c r="P16" i="5"/>
  <c r="I16" i="5"/>
  <c r="Q16" i="5"/>
  <c r="J16" i="5"/>
  <c r="R16" i="5"/>
  <c r="G20" i="5"/>
  <c r="O20" i="5"/>
  <c r="H20" i="5"/>
  <c r="P20" i="5"/>
  <c r="I20" i="5"/>
  <c r="Q20" i="5"/>
  <c r="J20" i="5"/>
  <c r="R20" i="5"/>
  <c r="C20" i="5"/>
  <c r="K20" i="5"/>
  <c r="S20" i="5"/>
  <c r="D20" i="5"/>
  <c r="L20" i="5"/>
  <c r="E20" i="5"/>
  <c r="M20" i="5"/>
  <c r="F20" i="5"/>
  <c r="N20" i="5"/>
  <c r="C24" i="5"/>
  <c r="K24" i="5"/>
  <c r="S24" i="5"/>
  <c r="D24" i="5"/>
  <c r="L24" i="5"/>
  <c r="E24" i="5"/>
  <c r="M24" i="5"/>
  <c r="F24" i="5"/>
  <c r="N24" i="5"/>
  <c r="G24" i="5"/>
  <c r="O24" i="5"/>
  <c r="H24" i="5"/>
  <c r="P24" i="5"/>
  <c r="I24" i="5"/>
  <c r="Q24" i="5"/>
  <c r="J24" i="5"/>
  <c r="R24" i="5"/>
  <c r="D12" i="6"/>
  <c r="L12" i="6"/>
  <c r="E12" i="6"/>
  <c r="M12" i="6"/>
  <c r="F12" i="6"/>
  <c r="N12" i="6"/>
  <c r="Q12" i="6"/>
  <c r="G12" i="6"/>
  <c r="O12" i="6"/>
  <c r="H12" i="6"/>
  <c r="P12" i="6"/>
  <c r="I12" i="6"/>
  <c r="J12" i="6"/>
  <c r="R12" i="6"/>
  <c r="C12" i="6"/>
  <c r="K12" i="6"/>
  <c r="S12" i="6"/>
  <c r="H16" i="6"/>
  <c r="P16" i="6"/>
  <c r="I16" i="6"/>
  <c r="Q16" i="6"/>
  <c r="J16" i="6"/>
  <c r="R16" i="6"/>
  <c r="C16" i="6"/>
  <c r="K16" i="6"/>
  <c r="S16" i="6"/>
  <c r="D16" i="6"/>
  <c r="L16" i="6"/>
  <c r="E16" i="6"/>
  <c r="M16" i="6"/>
  <c r="F16" i="6"/>
  <c r="N16" i="6"/>
  <c r="O16" i="6"/>
  <c r="G16" i="6"/>
  <c r="D20" i="6"/>
  <c r="L20" i="6"/>
  <c r="E20" i="6"/>
  <c r="M20" i="6"/>
  <c r="F20" i="6"/>
  <c r="N20" i="6"/>
  <c r="I20" i="6"/>
  <c r="G20" i="6"/>
  <c r="O20" i="6"/>
  <c r="H20" i="6"/>
  <c r="P20" i="6"/>
  <c r="J20" i="6"/>
  <c r="R20" i="6"/>
  <c r="C20" i="6"/>
  <c r="K20" i="6"/>
  <c r="Q20" i="6"/>
  <c r="S20" i="6"/>
  <c r="H24" i="6"/>
  <c r="P24" i="6"/>
  <c r="I24" i="6"/>
  <c r="Q24" i="6"/>
  <c r="J24" i="6"/>
  <c r="R24" i="6"/>
  <c r="C24" i="6"/>
  <c r="K24" i="6"/>
  <c r="S24" i="6"/>
  <c r="D24" i="6"/>
  <c r="L24" i="6"/>
  <c r="F24" i="6"/>
  <c r="N24" i="6"/>
  <c r="O24" i="6"/>
  <c r="E24" i="6"/>
  <c r="G24" i="6"/>
  <c r="M24" i="6"/>
  <c r="G9" i="5"/>
  <c r="O9" i="5"/>
  <c r="H9" i="5"/>
  <c r="P9" i="5"/>
  <c r="I9" i="5"/>
  <c r="Q9" i="5"/>
  <c r="J9" i="5"/>
  <c r="R9" i="5"/>
  <c r="C9" i="5"/>
  <c r="K9" i="5"/>
  <c r="S9" i="5"/>
  <c r="D9" i="5"/>
  <c r="L9" i="5"/>
  <c r="E9" i="5"/>
  <c r="M9" i="5"/>
  <c r="F9" i="5"/>
  <c r="N9" i="5"/>
  <c r="F13" i="5"/>
  <c r="N13" i="5"/>
  <c r="G13" i="5"/>
  <c r="O13" i="5"/>
  <c r="H13" i="5"/>
  <c r="P13" i="5"/>
  <c r="I13" i="5"/>
  <c r="Q13" i="5"/>
  <c r="J13" i="5"/>
  <c r="R13" i="5"/>
  <c r="C13" i="5"/>
  <c r="K13" i="5"/>
  <c r="S13" i="5"/>
  <c r="D13" i="5"/>
  <c r="L13" i="5"/>
  <c r="E13" i="5"/>
  <c r="M13" i="5"/>
  <c r="J17" i="5"/>
  <c r="R17" i="5"/>
  <c r="C17" i="5"/>
  <c r="K17" i="5"/>
  <c r="S17" i="5"/>
  <c r="D17" i="5"/>
  <c r="L17" i="5"/>
  <c r="E17" i="5"/>
  <c r="M17" i="5"/>
  <c r="F17" i="5"/>
  <c r="N17" i="5"/>
  <c r="G17" i="5"/>
  <c r="O17" i="5"/>
  <c r="H17" i="5"/>
  <c r="P17" i="5"/>
  <c r="I17" i="5"/>
  <c r="Q17" i="5"/>
  <c r="F21" i="5"/>
  <c r="N21" i="5"/>
  <c r="G21" i="5"/>
  <c r="O21" i="5"/>
  <c r="H21" i="5"/>
  <c r="P21" i="5"/>
  <c r="I21" i="5"/>
  <c r="Q21" i="5"/>
  <c r="J21" i="5"/>
  <c r="R21" i="5"/>
  <c r="C21" i="5"/>
  <c r="K21" i="5"/>
  <c r="S21" i="5"/>
  <c r="D21" i="5"/>
  <c r="L21" i="5"/>
  <c r="E21" i="5"/>
  <c r="M21" i="5"/>
  <c r="J25" i="5"/>
  <c r="R25" i="5"/>
  <c r="C25" i="5"/>
  <c r="K25" i="5"/>
  <c r="S25" i="5"/>
  <c r="D25" i="5"/>
  <c r="L25" i="5"/>
  <c r="E25" i="5"/>
  <c r="M25" i="5"/>
  <c r="F25" i="5"/>
  <c r="N25" i="5"/>
  <c r="G25" i="5"/>
  <c r="O25" i="5"/>
  <c r="H25" i="5"/>
  <c r="P25" i="5"/>
  <c r="I25" i="5"/>
  <c r="Q25" i="5"/>
  <c r="E9" i="6"/>
  <c r="M9" i="6"/>
  <c r="F9" i="6"/>
  <c r="N9" i="6"/>
  <c r="G9" i="6"/>
  <c r="O9" i="6"/>
  <c r="H9" i="6"/>
  <c r="P9" i="6"/>
  <c r="I9" i="6"/>
  <c r="Q9" i="6"/>
  <c r="K9" i="6"/>
  <c r="S9" i="6"/>
  <c r="R9" i="6"/>
  <c r="D9" i="6"/>
  <c r="J9" i="6"/>
  <c r="L9" i="6"/>
  <c r="C13" i="6"/>
  <c r="K13" i="6"/>
  <c r="S13" i="6"/>
  <c r="D13" i="6"/>
  <c r="L13" i="6"/>
  <c r="E13" i="6"/>
  <c r="M13" i="6"/>
  <c r="H13" i="6"/>
  <c r="F13" i="6"/>
  <c r="N13" i="6"/>
  <c r="G13" i="6"/>
  <c r="O13" i="6"/>
  <c r="P13" i="6"/>
  <c r="I13" i="6"/>
  <c r="Q13" i="6"/>
  <c r="J13" i="6"/>
  <c r="R13" i="6"/>
  <c r="G17" i="6"/>
  <c r="O17" i="6"/>
  <c r="H17" i="6"/>
  <c r="P17" i="6"/>
  <c r="I17" i="6"/>
  <c r="Q17" i="6"/>
  <c r="D17" i="6"/>
  <c r="J17" i="6"/>
  <c r="R17" i="6"/>
  <c r="C17" i="6"/>
  <c r="K17" i="6"/>
  <c r="S17" i="6"/>
  <c r="L17" i="6"/>
  <c r="E17" i="6"/>
  <c r="M17" i="6"/>
  <c r="F17" i="6"/>
  <c r="N17" i="6"/>
  <c r="C21" i="6"/>
  <c r="K21" i="6"/>
  <c r="S21" i="6"/>
  <c r="D21" i="6"/>
  <c r="L21" i="6"/>
  <c r="E21" i="6"/>
  <c r="M21" i="6"/>
  <c r="P21" i="6"/>
  <c r="F21" i="6"/>
  <c r="N21" i="6"/>
  <c r="G21" i="6"/>
  <c r="O21" i="6"/>
  <c r="H21" i="6"/>
  <c r="I21" i="6"/>
  <c r="Q21" i="6"/>
  <c r="R21" i="6"/>
  <c r="J21" i="6"/>
  <c r="G25" i="6"/>
  <c r="O25" i="6"/>
  <c r="H25" i="6"/>
  <c r="P25" i="6"/>
  <c r="I25" i="6"/>
  <c r="Q25" i="6"/>
  <c r="J25" i="6"/>
  <c r="R25" i="6"/>
  <c r="C25" i="6"/>
  <c r="K25" i="6"/>
  <c r="S25" i="6"/>
  <c r="E25" i="6"/>
  <c r="M25" i="6"/>
  <c r="F25" i="6"/>
  <c r="L25" i="6"/>
  <c r="N25" i="6"/>
  <c r="D25" i="6"/>
  <c r="I10" i="5"/>
  <c r="Q10" i="5"/>
  <c r="J10" i="5"/>
  <c r="R10" i="5"/>
  <c r="C10" i="5"/>
  <c r="K10" i="5"/>
  <c r="S10" i="5"/>
  <c r="D10" i="5"/>
  <c r="L10" i="5"/>
  <c r="E10" i="5"/>
  <c r="M10" i="5"/>
  <c r="F10" i="5"/>
  <c r="N10" i="5"/>
  <c r="G10" i="5"/>
  <c r="O10" i="5"/>
  <c r="H10" i="5"/>
  <c r="P10" i="5"/>
  <c r="E14" i="5"/>
  <c r="M14" i="5"/>
  <c r="F14" i="5"/>
  <c r="N14" i="5"/>
  <c r="G14" i="5"/>
  <c r="O14" i="5"/>
  <c r="H14" i="5"/>
  <c r="P14" i="5"/>
  <c r="I14" i="5"/>
  <c r="Q14" i="5"/>
  <c r="J14" i="5"/>
  <c r="R14" i="5"/>
  <c r="C14" i="5"/>
  <c r="K14" i="5"/>
  <c r="S14" i="5"/>
  <c r="D14" i="5"/>
  <c r="L14" i="5"/>
  <c r="I18" i="5"/>
  <c r="Q18" i="5"/>
  <c r="J18" i="5"/>
  <c r="R18" i="5"/>
  <c r="C18" i="5"/>
  <c r="K18" i="5"/>
  <c r="S18" i="5"/>
  <c r="D18" i="5"/>
  <c r="L18" i="5"/>
  <c r="E18" i="5"/>
  <c r="M18" i="5"/>
  <c r="F18" i="5"/>
  <c r="N18" i="5"/>
  <c r="G18" i="5"/>
  <c r="O18" i="5"/>
  <c r="H18" i="5"/>
  <c r="P18" i="5"/>
  <c r="E22" i="5"/>
  <c r="M22" i="5"/>
  <c r="F22" i="5"/>
  <c r="N22" i="5"/>
  <c r="G22" i="5"/>
  <c r="O22" i="5"/>
  <c r="H22" i="5"/>
  <c r="P22" i="5"/>
  <c r="I22" i="5"/>
  <c r="Q22" i="5"/>
  <c r="J22" i="5"/>
  <c r="R22" i="5"/>
  <c r="C22" i="5"/>
  <c r="K22" i="5"/>
  <c r="S22" i="5"/>
  <c r="D22" i="5"/>
  <c r="L22" i="5"/>
  <c r="I26" i="5"/>
  <c r="Q26" i="5"/>
  <c r="J26" i="5"/>
  <c r="R26" i="5"/>
  <c r="C26" i="5"/>
  <c r="K26" i="5"/>
  <c r="S26" i="5"/>
  <c r="D26" i="5"/>
  <c r="L26" i="5"/>
  <c r="E26" i="5"/>
  <c r="M26" i="5"/>
  <c r="F26" i="5"/>
  <c r="N26" i="5"/>
  <c r="G26" i="5"/>
  <c r="O26" i="5"/>
  <c r="H26" i="5"/>
  <c r="P26" i="5"/>
  <c r="F10" i="6"/>
  <c r="N10" i="6"/>
  <c r="G10" i="6"/>
  <c r="O10" i="6"/>
  <c r="H10" i="6"/>
  <c r="P10" i="6"/>
  <c r="C10" i="6"/>
  <c r="S10" i="6"/>
  <c r="I10" i="6"/>
  <c r="Q10" i="6"/>
  <c r="J10" i="6"/>
  <c r="R10" i="6"/>
  <c r="K10" i="6"/>
  <c r="D10" i="6"/>
  <c r="L10" i="6"/>
  <c r="E10" i="6"/>
  <c r="M10" i="6"/>
  <c r="J14" i="6"/>
  <c r="R14" i="6"/>
  <c r="C14" i="6"/>
  <c r="K14" i="6"/>
  <c r="S14" i="6"/>
  <c r="D14" i="6"/>
  <c r="L14" i="6"/>
  <c r="O14" i="6"/>
  <c r="E14" i="6"/>
  <c r="M14" i="6"/>
  <c r="F14" i="6"/>
  <c r="N14" i="6"/>
  <c r="G14" i="6"/>
  <c r="H14" i="6"/>
  <c r="P14" i="6"/>
  <c r="I14" i="6"/>
  <c r="Q14" i="6"/>
  <c r="F18" i="6"/>
  <c r="N18" i="6"/>
  <c r="G18" i="6"/>
  <c r="O18" i="6"/>
  <c r="H18" i="6"/>
  <c r="P18" i="6"/>
  <c r="K18" i="6"/>
  <c r="I18" i="6"/>
  <c r="Q18" i="6"/>
  <c r="J18" i="6"/>
  <c r="R18" i="6"/>
  <c r="S18" i="6"/>
  <c r="C18" i="6"/>
  <c r="D18" i="6"/>
  <c r="L18" i="6"/>
  <c r="E18" i="6"/>
  <c r="M18" i="6"/>
  <c r="J22" i="6"/>
  <c r="R22" i="6"/>
  <c r="C22" i="6"/>
  <c r="K22" i="6"/>
  <c r="S22" i="6"/>
  <c r="D22" i="6"/>
  <c r="L22" i="6"/>
  <c r="E22" i="6"/>
  <c r="M22" i="6"/>
  <c r="F22" i="6"/>
  <c r="N22" i="6"/>
  <c r="O22" i="6"/>
  <c r="G22" i="6"/>
  <c r="H22" i="6"/>
  <c r="P22" i="6"/>
  <c r="Q22" i="6"/>
  <c r="I22" i="6"/>
  <c r="F26" i="6"/>
  <c r="N26" i="6"/>
  <c r="G26" i="6"/>
  <c r="O26" i="6"/>
  <c r="H26" i="6"/>
  <c r="P26" i="6"/>
  <c r="I26" i="6"/>
  <c r="Q26" i="6"/>
  <c r="J26" i="6"/>
  <c r="R26" i="6"/>
  <c r="D26" i="6"/>
  <c r="L26" i="6"/>
  <c r="C26" i="6"/>
  <c r="M26" i="6"/>
  <c r="S26" i="6"/>
  <c r="E26" i="6"/>
  <c r="K26" i="6"/>
  <c r="H11" i="5"/>
  <c r="P11" i="5"/>
  <c r="I11" i="5"/>
  <c r="Q11" i="5"/>
  <c r="J11" i="5"/>
  <c r="R11" i="5"/>
  <c r="C11" i="5"/>
  <c r="K11" i="5"/>
  <c r="S11" i="5"/>
  <c r="D11" i="5"/>
  <c r="L11" i="5"/>
  <c r="E11" i="5"/>
  <c r="M11" i="5"/>
  <c r="F11" i="5"/>
  <c r="N11" i="5"/>
  <c r="G11" i="5"/>
  <c r="O11" i="5"/>
  <c r="D15" i="5"/>
  <c r="L15" i="5"/>
  <c r="E15" i="5"/>
  <c r="M15" i="5"/>
  <c r="F15" i="5"/>
  <c r="N15" i="5"/>
  <c r="G15" i="5"/>
  <c r="O15" i="5"/>
  <c r="H15" i="5"/>
  <c r="P15" i="5"/>
  <c r="I15" i="5"/>
  <c r="Q15" i="5"/>
  <c r="J15" i="5"/>
  <c r="R15" i="5"/>
  <c r="C15" i="5"/>
  <c r="K15" i="5"/>
  <c r="S15" i="5"/>
  <c r="H19" i="5"/>
  <c r="P19" i="5"/>
  <c r="I19" i="5"/>
  <c r="Q19" i="5"/>
  <c r="J19" i="5"/>
  <c r="R19" i="5"/>
  <c r="C19" i="5"/>
  <c r="K19" i="5"/>
  <c r="S19" i="5"/>
  <c r="D19" i="5"/>
  <c r="L19" i="5"/>
  <c r="E19" i="5"/>
  <c r="M19" i="5"/>
  <c r="F19" i="5"/>
  <c r="N19" i="5"/>
  <c r="G19" i="5"/>
  <c r="O19" i="5"/>
  <c r="D23" i="5"/>
  <c r="L23" i="5"/>
  <c r="E23" i="5"/>
  <c r="M23" i="5"/>
  <c r="F23" i="5"/>
  <c r="N23" i="5"/>
  <c r="G23" i="5"/>
  <c r="O23" i="5"/>
  <c r="H23" i="5"/>
  <c r="P23" i="5"/>
  <c r="I23" i="5"/>
  <c r="Q23" i="5"/>
  <c r="J23" i="5"/>
  <c r="R23" i="5"/>
  <c r="C23" i="5"/>
  <c r="K23" i="5"/>
  <c r="S23" i="5"/>
  <c r="H27" i="5"/>
  <c r="P27" i="5"/>
  <c r="I27" i="5"/>
  <c r="Q27" i="5"/>
  <c r="J27" i="5"/>
  <c r="R27" i="5"/>
  <c r="C27" i="5"/>
  <c r="K27" i="5"/>
  <c r="S27" i="5"/>
  <c r="D27" i="5"/>
  <c r="L27" i="5"/>
  <c r="E27" i="5"/>
  <c r="M27" i="5"/>
  <c r="F27" i="5"/>
  <c r="N27" i="5"/>
  <c r="G27" i="5"/>
  <c r="O27" i="5"/>
  <c r="E11" i="6"/>
  <c r="M11" i="6"/>
  <c r="F11" i="6"/>
  <c r="N11" i="6"/>
  <c r="G11" i="6"/>
  <c r="O11" i="6"/>
  <c r="J11" i="6"/>
  <c r="H11" i="6"/>
  <c r="P11" i="6"/>
  <c r="I11" i="6"/>
  <c r="Q11" i="6"/>
  <c r="R11" i="6"/>
  <c r="C11" i="6"/>
  <c r="K11" i="6"/>
  <c r="S11" i="6"/>
  <c r="D11" i="6"/>
  <c r="L11" i="6"/>
  <c r="I15" i="6"/>
  <c r="Q15" i="6"/>
  <c r="J15" i="6"/>
  <c r="R15" i="6"/>
  <c r="C15" i="6"/>
  <c r="K15" i="6"/>
  <c r="S15" i="6"/>
  <c r="N15" i="6"/>
  <c r="D15" i="6"/>
  <c r="L15" i="6"/>
  <c r="E15" i="6"/>
  <c r="M15" i="6"/>
  <c r="F15" i="6"/>
  <c r="G15" i="6"/>
  <c r="O15" i="6"/>
  <c r="H15" i="6"/>
  <c r="P15" i="6"/>
  <c r="E19" i="6"/>
  <c r="M19" i="6"/>
  <c r="F19" i="6"/>
  <c r="N19" i="6"/>
  <c r="G19" i="6"/>
  <c r="O19" i="6"/>
  <c r="H19" i="6"/>
  <c r="P19" i="6"/>
  <c r="I19" i="6"/>
  <c r="Q19" i="6"/>
  <c r="R19" i="6"/>
  <c r="C19" i="6"/>
  <c r="K19" i="6"/>
  <c r="S19" i="6"/>
  <c r="L19" i="6"/>
  <c r="D19" i="6"/>
  <c r="J19" i="6"/>
  <c r="I23" i="6"/>
  <c r="Q23" i="6"/>
  <c r="J23" i="6"/>
  <c r="R23" i="6"/>
  <c r="C23" i="6"/>
  <c r="K23" i="6"/>
  <c r="S23" i="6"/>
  <c r="F23" i="6"/>
  <c r="D23" i="6"/>
  <c r="L23" i="6"/>
  <c r="E23" i="6"/>
  <c r="M23" i="6"/>
  <c r="N23" i="6"/>
  <c r="G23" i="6"/>
  <c r="O23" i="6"/>
  <c r="H23" i="6"/>
  <c r="P23" i="6"/>
  <c r="E27" i="6"/>
  <c r="M27" i="6"/>
  <c r="F27" i="6"/>
  <c r="N27" i="6"/>
  <c r="G27" i="6"/>
  <c r="O27" i="6"/>
  <c r="H27" i="6"/>
  <c r="P27" i="6"/>
  <c r="I27" i="6"/>
  <c r="Q27" i="6"/>
  <c r="C27" i="6"/>
  <c r="K27" i="6"/>
  <c r="S27" i="6"/>
  <c r="D27" i="6"/>
  <c r="L27" i="6"/>
  <c r="J27" i="6"/>
  <c r="R27" i="6"/>
  <c r="T54" i="2"/>
  <c r="C9" i="6"/>
  <c r="C9" i="4"/>
  <c r="K53" i="6" l="1"/>
  <c r="F53" i="6"/>
  <c r="F53" i="5"/>
  <c r="R53" i="5"/>
  <c r="Q53" i="6"/>
  <c r="M53" i="6"/>
  <c r="M53" i="5"/>
  <c r="J53" i="5"/>
  <c r="I53" i="6"/>
  <c r="E53" i="6"/>
  <c r="E53" i="5"/>
  <c r="Q53" i="5"/>
  <c r="L53" i="6"/>
  <c r="P53" i="6"/>
  <c r="L53" i="5"/>
  <c r="I53" i="5"/>
  <c r="J53" i="6"/>
  <c r="H53" i="6"/>
  <c r="D53" i="5"/>
  <c r="P53" i="5"/>
  <c r="D53" i="6"/>
  <c r="O53" i="6"/>
  <c r="S53" i="5"/>
  <c r="H53" i="5"/>
  <c r="R53" i="6"/>
  <c r="G53" i="6"/>
  <c r="K53" i="5"/>
  <c r="O53" i="5"/>
  <c r="S53" i="6"/>
  <c r="N53" i="6"/>
  <c r="N53" i="5"/>
  <c r="G53" i="5"/>
  <c r="C53" i="6"/>
  <c r="C53" i="5"/>
  <c r="J54" i="5" l="1"/>
  <c r="J56" i="2"/>
  <c r="M56" i="2"/>
  <c r="M54" i="5"/>
  <c r="I54" i="5"/>
  <c r="I56" i="2"/>
  <c r="L56" i="2"/>
  <c r="L54" i="5"/>
  <c r="N59" i="2"/>
  <c r="N54" i="6"/>
  <c r="O59" i="2"/>
  <c r="O54" i="6"/>
  <c r="P54" i="6"/>
  <c r="P59" i="2"/>
  <c r="M59" i="2"/>
  <c r="M54" i="6"/>
  <c r="Q54" i="6"/>
  <c r="Q59" i="2"/>
  <c r="R54" i="5"/>
  <c r="R56" i="2"/>
  <c r="S56" i="2"/>
  <c r="S54" i="5"/>
  <c r="D59" i="2"/>
  <c r="D54" i="6"/>
  <c r="L59" i="2"/>
  <c r="L54" i="6"/>
  <c r="O54" i="5"/>
  <c r="O56" i="2"/>
  <c r="P54" i="5"/>
  <c r="P56" i="2"/>
  <c r="Q54" i="5"/>
  <c r="Q56" i="2"/>
  <c r="K56" i="2"/>
  <c r="K54" i="5"/>
  <c r="E56" i="2"/>
  <c r="E54" i="5"/>
  <c r="F56" i="2"/>
  <c r="F54" i="5"/>
  <c r="G54" i="5"/>
  <c r="G56" i="2"/>
  <c r="N56" i="2"/>
  <c r="N54" i="5"/>
  <c r="C56" i="2"/>
  <c r="T53" i="5"/>
  <c r="T56" i="2" s="1"/>
  <c r="G59" i="2"/>
  <c r="G54" i="6"/>
  <c r="H54" i="6"/>
  <c r="H59" i="2"/>
  <c r="E54" i="6"/>
  <c r="E59" i="2"/>
  <c r="F59" i="2"/>
  <c r="F54" i="6"/>
  <c r="H54" i="5"/>
  <c r="H56" i="2"/>
  <c r="S59" i="2"/>
  <c r="S54" i="6"/>
  <c r="D56" i="2"/>
  <c r="D54" i="5"/>
  <c r="C59" i="2"/>
  <c r="T53" i="6"/>
  <c r="T59" i="2" s="1"/>
  <c r="R59" i="2"/>
  <c r="R54" i="6"/>
  <c r="J59" i="2"/>
  <c r="J54" i="6"/>
  <c r="I54" i="6"/>
  <c r="I59" i="2"/>
  <c r="K59" i="2"/>
  <c r="K54" i="6"/>
  <c r="C54" i="5"/>
  <c r="C54" i="6"/>
  <c r="S60" i="2" l="1"/>
  <c r="D60" i="2"/>
  <c r="M60" i="2"/>
  <c r="L57" i="2"/>
  <c r="C60" i="2"/>
  <c r="T54" i="6"/>
  <c r="S55" i="6" s="1"/>
  <c r="S61" i="2" s="1"/>
  <c r="G60" i="2"/>
  <c r="F57" i="2"/>
  <c r="S57" i="2"/>
  <c r="J60" i="2"/>
  <c r="H60" i="2"/>
  <c r="C57" i="2"/>
  <c r="T54" i="5"/>
  <c r="T57" i="2" s="1"/>
  <c r="I57" i="2"/>
  <c r="Q57" i="2"/>
  <c r="H57" i="2"/>
  <c r="P57" i="2"/>
  <c r="P60" i="2"/>
  <c r="K60" i="2"/>
  <c r="O60" i="2"/>
  <c r="M57" i="2"/>
  <c r="O57" i="2"/>
  <c r="R57" i="2"/>
  <c r="E57" i="2"/>
  <c r="K57" i="2"/>
  <c r="L60" i="2"/>
  <c r="N60" i="2"/>
  <c r="G57" i="2"/>
  <c r="R60" i="2"/>
  <c r="F60" i="2"/>
  <c r="D57" i="2"/>
  <c r="N57" i="2"/>
  <c r="I60" i="2"/>
  <c r="E60" i="2"/>
  <c r="Q60" i="2"/>
  <c r="J57" i="2"/>
  <c r="D55" i="6" l="1"/>
  <c r="D61" i="2" s="1"/>
  <c r="O55" i="6"/>
  <c r="O61" i="2" s="1"/>
  <c r="L55" i="6"/>
  <c r="L61" i="2" s="1"/>
  <c r="T60" i="2"/>
  <c r="N55" i="6"/>
  <c r="N61" i="2" s="1"/>
  <c r="I55" i="6"/>
  <c r="I61" i="2" s="1"/>
  <c r="J55" i="6"/>
  <c r="J61" i="2" s="1"/>
  <c r="E55" i="6"/>
  <c r="E61" i="2" s="1"/>
  <c r="R55" i="6"/>
  <c r="R61" i="2" s="1"/>
  <c r="P55" i="6"/>
  <c r="P61" i="2" s="1"/>
  <c r="H55" i="6"/>
  <c r="H61" i="2" s="1"/>
  <c r="M55" i="6"/>
  <c r="M61" i="2" s="1"/>
  <c r="G55" i="6"/>
  <c r="G61" i="2" s="1"/>
  <c r="F55" i="6"/>
  <c r="F61" i="2" s="1"/>
  <c r="K55" i="6"/>
  <c r="K61" i="2" s="1"/>
  <c r="Q55" i="6"/>
  <c r="Q61" i="2" s="1"/>
  <c r="J55" i="5"/>
  <c r="J58" i="2" s="1"/>
  <c r="H55" i="5"/>
  <c r="H58" i="2" s="1"/>
  <c r="S55" i="5"/>
  <c r="S58" i="2" s="1"/>
  <c r="L55" i="5"/>
  <c r="L58" i="2" s="1"/>
  <c r="N55" i="5"/>
  <c r="N58" i="2" s="1"/>
  <c r="G55" i="5"/>
  <c r="G58" i="2" s="1"/>
  <c r="E55" i="5"/>
  <c r="E58" i="2" s="1"/>
  <c r="Q55" i="5"/>
  <c r="Q58" i="2" s="1"/>
  <c r="M55" i="5"/>
  <c r="M58" i="2" s="1"/>
  <c r="R55" i="5"/>
  <c r="R58" i="2" s="1"/>
  <c r="K55" i="5"/>
  <c r="K58" i="2" s="1"/>
  <c r="P55" i="5"/>
  <c r="P58" i="2" s="1"/>
  <c r="C55" i="5"/>
  <c r="F55" i="5"/>
  <c r="F58" i="2" s="1"/>
  <c r="D55" i="5"/>
  <c r="D58" i="2" s="1"/>
  <c r="O55" i="5"/>
  <c r="O58" i="2" s="1"/>
  <c r="I55" i="5"/>
  <c r="I58" i="2" s="1"/>
  <c r="C55" i="6"/>
  <c r="T55" i="5" l="1"/>
  <c r="C58" i="2"/>
  <c r="C61" i="2"/>
  <c r="T55" i="6"/>
</calcChain>
</file>

<file path=xl/comments1.xml><?xml version="1.0" encoding="utf-8"?>
<comments xmlns="http://schemas.openxmlformats.org/spreadsheetml/2006/main">
  <authors>
    <author>Ueli Schmid</author>
  </authors>
  <commentList>
    <comment ref="B8" authorId="0" shapeId="0">
      <text>
        <r>
          <rPr>
            <sz val="9"/>
            <color rgb="FF000000"/>
            <rFont val="Tahoma"/>
            <family val="2"/>
          </rPr>
          <t xml:space="preserve">Facultatif
</t>
        </r>
        <r>
          <rPr>
            <sz val="9"/>
            <color rgb="FF000000"/>
            <rFont val="Tahoma"/>
            <family val="2"/>
          </rPr>
          <t>Si indiqué, le volume sur pied par essence et en total est calculé</t>
        </r>
      </text>
    </comment>
  </commentList>
</comments>
</file>

<file path=xl/sharedStrings.xml><?xml version="1.0" encoding="utf-8"?>
<sst xmlns="http://schemas.openxmlformats.org/spreadsheetml/2006/main" count="155" uniqueCount="56">
  <si>
    <t>ha</t>
  </si>
  <si>
    <t>Total</t>
  </si>
  <si>
    <t>total</t>
  </si>
  <si>
    <r>
      <t>m</t>
    </r>
    <r>
      <rPr>
        <b/>
        <vertAlign val="superscript"/>
        <sz val="12"/>
        <color theme="1"/>
        <rFont val="Calibri"/>
        <family val="2"/>
        <scheme val="minor"/>
      </rPr>
      <t>2</t>
    </r>
  </si>
  <si>
    <r>
      <t>m</t>
    </r>
    <r>
      <rPr>
        <b/>
        <vertAlign val="super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>/ha</t>
    </r>
  </si>
  <si>
    <t>Placette témoin - Inventaire pied par pied</t>
  </si>
  <si>
    <t>Nom de la placette</t>
  </si>
  <si>
    <t>Date</t>
  </si>
  <si>
    <t>Responsable</t>
  </si>
  <si>
    <t>Surface</t>
  </si>
  <si>
    <t>DHP moyen
classe de diamètre
(cm)</t>
  </si>
  <si>
    <t>Tarif (sv)</t>
  </si>
  <si>
    <t>Épicea</t>
  </si>
  <si>
    <t>Sapin</t>
  </si>
  <si>
    <t>Mélèze</t>
  </si>
  <si>
    <t>Pin</t>
  </si>
  <si>
    <t>Arole</t>
  </si>
  <si>
    <t>Autres
résineux</t>
  </si>
  <si>
    <t>Hêtre</t>
  </si>
  <si>
    <t>Frêne</t>
  </si>
  <si>
    <t>Érable
sycomore</t>
  </si>
  <si>
    <t>Meisier</t>
  </si>
  <si>
    <t>Tilleul</t>
  </si>
  <si>
    <t>Érable
plane</t>
  </si>
  <si>
    <t>Orme</t>
  </si>
  <si>
    <t>Chêne</t>
  </si>
  <si>
    <t>Châtaigner</t>
  </si>
  <si>
    <t>Saule</t>
  </si>
  <si>
    <t>Autres
feuilus</t>
  </si>
  <si>
    <t>Nombre de tiges</t>
  </si>
  <si>
    <t>par ha</t>
  </si>
  <si>
    <r>
      <t>Surface terriére (m</t>
    </r>
    <r>
      <rPr>
        <b/>
        <vertAlign val="super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>)</t>
    </r>
  </si>
  <si>
    <t>proportion (%)</t>
  </si>
  <si>
    <t>Volume sur pied (sv)</t>
  </si>
  <si>
    <t>Aut. rés.</t>
  </si>
  <si>
    <t>É. sycomore</t>
  </si>
  <si>
    <t>É. plane</t>
  </si>
  <si>
    <t>Aut. feuilus</t>
  </si>
  <si>
    <t>Unité</t>
  </si>
  <si>
    <t>Tiges</t>
  </si>
  <si>
    <t>Tiges/ha</t>
  </si>
  <si>
    <t>% Surface terrière</t>
  </si>
  <si>
    <t>sv</t>
  </si>
  <si>
    <t>sv/ha</t>
  </si>
  <si>
    <t>% Volume sur pied</t>
  </si>
  <si>
    <t>Calcul nombre de tiges</t>
  </si>
  <si>
    <t>Contenu du tableau: nombre de tiges par ha</t>
  </si>
  <si>
    <t>Calcul surface terrière</t>
  </si>
  <si>
    <t>Contenu du tableau: surface terrière totale</t>
  </si>
  <si>
    <t>Surface terrière</t>
  </si>
  <si>
    <t>proportion</t>
  </si>
  <si>
    <t>Calcul volume sur pied</t>
  </si>
  <si>
    <t>Contenu du tableau: volume sur pied total</t>
  </si>
  <si>
    <t>Volume sur pied</t>
  </si>
  <si>
    <t>ILEX</t>
  </si>
  <si>
    <t>VD46 - Bressonnaz-dessus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</si>
</sst>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vertAlign val="superscript"/>
      <sz val="12"/>
      <color theme="1"/>
      <name val="Calibri"/>
      <family val="2"/>
      <scheme val="minor"/>
    </font>
    <font>
      <sz val="9"/>
      <color rgb="FF00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3" fillId="0" borderId="0" xfId="0" applyFont="1"/>
    <xf numFmtId="0" fontId="0" fillId="2" borderId="1" xfId="0" applyFill="1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4" xfId="0" applyBorder="1" applyProtection="1">
      <protection locked="0"/>
    </xf>
    <xf numFmtId="0" fontId="0" fillId="0" borderId="0" xfId="0" applyProtection="1">
      <protection locked="0"/>
    </xf>
    <xf numFmtId="0" fontId="2" fillId="3" borderId="0" xfId="0" applyFont="1" applyFill="1"/>
    <xf numFmtId="0" fontId="0" fillId="3" borderId="0" xfId="0" applyFill="1"/>
    <xf numFmtId="0" fontId="1" fillId="3" borderId="0" xfId="0" applyFont="1" applyFill="1"/>
    <xf numFmtId="0" fontId="1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/>
    </xf>
    <xf numFmtId="0" fontId="0" fillId="3" borderId="5" xfId="0" applyFill="1" applyBorder="1"/>
    <xf numFmtId="0" fontId="1" fillId="3" borderId="5" xfId="0" applyFont="1" applyFill="1" applyBorder="1" applyAlignment="1">
      <alignment horizontal="right" vertical="center"/>
    </xf>
    <xf numFmtId="0" fontId="1" fillId="3" borderId="5" xfId="0" applyFont="1" applyFill="1" applyBorder="1" applyAlignment="1">
      <alignment horizontal="right"/>
    </xf>
    <xf numFmtId="0" fontId="1" fillId="3" borderId="5" xfId="0" applyFont="1" applyFill="1" applyBorder="1"/>
    <xf numFmtId="164" fontId="0" fillId="3" borderId="5" xfId="0" applyNumberFormat="1" applyFill="1" applyBorder="1"/>
    <xf numFmtId="1" fontId="1" fillId="3" borderId="5" xfId="0" applyNumberFormat="1" applyFont="1" applyFill="1" applyBorder="1"/>
    <xf numFmtId="2" fontId="0" fillId="3" borderId="0" xfId="0" applyNumberFormat="1" applyFill="1"/>
    <xf numFmtId="164" fontId="1" fillId="3" borderId="0" xfId="0" applyNumberFormat="1" applyFont="1" applyFill="1"/>
    <xf numFmtId="1" fontId="0" fillId="3" borderId="5" xfId="0" applyNumberFormat="1" applyFill="1" applyBorder="1"/>
    <xf numFmtId="9" fontId="1" fillId="3" borderId="5" xfId="0" applyNumberFormat="1" applyFont="1" applyFill="1" applyBorder="1"/>
    <xf numFmtId="164" fontId="0" fillId="3" borderId="0" xfId="0" applyNumberFormat="1" applyFill="1"/>
    <xf numFmtId="1" fontId="1" fillId="3" borderId="0" xfId="0" applyNumberFormat="1" applyFont="1" applyFill="1"/>
    <xf numFmtId="0" fontId="1" fillId="3" borderId="1" xfId="0" applyFont="1" applyFill="1" applyBorder="1" applyAlignment="1">
      <alignment horizontal="center" vertical="center" wrapText="1"/>
    </xf>
    <xf numFmtId="14" fontId="0" fillId="0" borderId="0" xfId="0" applyNumberFormat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61"/>
  <sheetViews>
    <sheetView tabSelected="1" workbookViewId="0">
      <selection activeCell="B6" sqref="B6"/>
    </sheetView>
  </sheetViews>
  <sheetFormatPr baseColWidth="10" defaultColWidth="11" defaultRowHeight="15.75" x14ac:dyDescent="0.25"/>
  <cols>
    <col min="1" max="1" width="18.625" style="12" customWidth="1"/>
    <col min="2" max="2" width="12.5" style="12" customWidth="1"/>
    <col min="3" max="20" width="11" style="12"/>
    <col min="21" max="21" width="17.125" style="12" bestFit="1" customWidth="1"/>
    <col min="22" max="16384" width="11" style="12"/>
  </cols>
  <sheetData>
    <row r="1" spans="1:19" ht="21" x14ac:dyDescent="0.35">
      <c r="A1" s="11" t="s">
        <v>5</v>
      </c>
    </row>
    <row r="3" spans="1:19" x14ac:dyDescent="0.25">
      <c r="A3" s="13" t="s">
        <v>6</v>
      </c>
      <c r="B3" s="10" t="s">
        <v>55</v>
      </c>
    </row>
    <row r="4" spans="1:19" x14ac:dyDescent="0.25">
      <c r="A4" s="13" t="s">
        <v>7</v>
      </c>
      <c r="B4" s="29">
        <v>45707</v>
      </c>
    </row>
    <row r="5" spans="1:19" x14ac:dyDescent="0.25">
      <c r="A5" s="13" t="s">
        <v>8</v>
      </c>
      <c r="B5" s="10" t="s">
        <v>54</v>
      </c>
    </row>
    <row r="6" spans="1:19" x14ac:dyDescent="0.25">
      <c r="A6" s="13" t="s">
        <v>9</v>
      </c>
      <c r="B6" s="6">
        <v>0.83</v>
      </c>
      <c r="C6" s="13" t="s">
        <v>0</v>
      </c>
    </row>
    <row r="8" spans="1:19" ht="47.25" x14ac:dyDescent="0.25">
      <c r="A8" s="14" t="s">
        <v>10</v>
      </c>
      <c r="B8" s="15" t="s">
        <v>11</v>
      </c>
      <c r="C8" s="15" t="s">
        <v>12</v>
      </c>
      <c r="D8" s="15" t="s">
        <v>13</v>
      </c>
      <c r="E8" s="15" t="s">
        <v>14</v>
      </c>
      <c r="F8" s="15" t="s">
        <v>15</v>
      </c>
      <c r="G8" s="15" t="s">
        <v>16</v>
      </c>
      <c r="H8" s="28" t="s">
        <v>17</v>
      </c>
      <c r="I8" s="15" t="s">
        <v>18</v>
      </c>
      <c r="J8" s="15" t="s">
        <v>19</v>
      </c>
      <c r="K8" s="28" t="s">
        <v>20</v>
      </c>
      <c r="L8" s="15" t="s">
        <v>21</v>
      </c>
      <c r="M8" s="15" t="s">
        <v>22</v>
      </c>
      <c r="N8" s="28" t="s">
        <v>23</v>
      </c>
      <c r="O8" s="15" t="s">
        <v>24</v>
      </c>
      <c r="P8" s="15" t="s">
        <v>25</v>
      </c>
      <c r="Q8" s="15" t="s">
        <v>26</v>
      </c>
      <c r="R8" s="15" t="s">
        <v>27</v>
      </c>
      <c r="S8" s="28" t="s">
        <v>28</v>
      </c>
    </row>
    <row r="9" spans="1:19" x14ac:dyDescent="0.25">
      <c r="A9" s="7">
        <v>10</v>
      </c>
      <c r="B9" s="7">
        <v>0.08</v>
      </c>
      <c r="C9" s="7">
        <v>0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>
        <v>0</v>
      </c>
      <c r="R9" s="7">
        <v>0</v>
      </c>
      <c r="S9" s="7">
        <v>0</v>
      </c>
    </row>
    <row r="10" spans="1:19" x14ac:dyDescent="0.25">
      <c r="A10" s="8">
        <v>14</v>
      </c>
      <c r="B10" s="8">
        <v>0.12</v>
      </c>
      <c r="C10" s="8">
        <v>1</v>
      </c>
      <c r="D10" s="8">
        <v>2</v>
      </c>
      <c r="E10" s="8">
        <v>0</v>
      </c>
      <c r="F10" s="8">
        <v>0</v>
      </c>
      <c r="G10" s="8">
        <v>0</v>
      </c>
      <c r="H10" s="8">
        <v>0</v>
      </c>
      <c r="I10" s="8">
        <v>29</v>
      </c>
      <c r="J10" s="8">
        <v>2</v>
      </c>
      <c r="K10" s="8">
        <v>2</v>
      </c>
      <c r="L10" s="8">
        <v>2</v>
      </c>
      <c r="M10" s="8">
        <v>0</v>
      </c>
      <c r="N10" s="8">
        <v>0</v>
      </c>
      <c r="O10" s="8">
        <v>0</v>
      </c>
      <c r="P10" s="8">
        <v>0</v>
      </c>
      <c r="Q10" s="8">
        <v>0</v>
      </c>
      <c r="R10" s="8">
        <v>0</v>
      </c>
      <c r="S10" s="8">
        <v>2</v>
      </c>
    </row>
    <row r="11" spans="1:19" x14ac:dyDescent="0.25">
      <c r="A11" s="8">
        <v>18</v>
      </c>
      <c r="B11" s="8">
        <v>0.18</v>
      </c>
      <c r="C11" s="8">
        <v>0</v>
      </c>
      <c r="D11" s="8">
        <v>6</v>
      </c>
      <c r="E11" s="8">
        <v>0</v>
      </c>
      <c r="F11" s="8">
        <v>0</v>
      </c>
      <c r="G11" s="8">
        <v>0</v>
      </c>
      <c r="H11" s="8">
        <v>0</v>
      </c>
      <c r="I11" s="8">
        <v>20</v>
      </c>
      <c r="J11" s="8">
        <v>2</v>
      </c>
      <c r="K11" s="8">
        <v>4</v>
      </c>
      <c r="L11" s="8">
        <v>2</v>
      </c>
      <c r="M11" s="8">
        <v>0</v>
      </c>
      <c r="N11" s="8">
        <v>0</v>
      </c>
      <c r="O11" s="8">
        <v>0</v>
      </c>
      <c r="P11" s="8">
        <v>0</v>
      </c>
      <c r="Q11" s="8">
        <v>0</v>
      </c>
      <c r="R11" s="8">
        <v>0</v>
      </c>
      <c r="S11" s="8">
        <v>4</v>
      </c>
    </row>
    <row r="12" spans="1:19" x14ac:dyDescent="0.25">
      <c r="A12" s="8">
        <v>22</v>
      </c>
      <c r="B12" s="8">
        <v>0.28999999999999998</v>
      </c>
      <c r="C12" s="8">
        <v>1</v>
      </c>
      <c r="D12" s="8">
        <v>3</v>
      </c>
      <c r="E12" s="8">
        <v>0</v>
      </c>
      <c r="F12" s="8">
        <v>0</v>
      </c>
      <c r="G12" s="8">
        <v>0</v>
      </c>
      <c r="H12" s="8">
        <v>0</v>
      </c>
      <c r="I12" s="8">
        <v>9</v>
      </c>
      <c r="J12" s="8">
        <v>2</v>
      </c>
      <c r="K12" s="8">
        <v>1</v>
      </c>
      <c r="L12" s="8">
        <v>0</v>
      </c>
      <c r="M12" s="8">
        <v>0</v>
      </c>
      <c r="N12" s="8">
        <v>1</v>
      </c>
      <c r="O12" s="8">
        <v>0</v>
      </c>
      <c r="P12" s="8">
        <v>0</v>
      </c>
      <c r="Q12" s="8">
        <v>0</v>
      </c>
      <c r="R12" s="8">
        <v>0</v>
      </c>
      <c r="S12" s="8">
        <v>3</v>
      </c>
    </row>
    <row r="13" spans="1:19" x14ac:dyDescent="0.25">
      <c r="A13" s="8">
        <v>26</v>
      </c>
      <c r="B13" s="8">
        <v>0.46</v>
      </c>
      <c r="C13" s="8">
        <v>0</v>
      </c>
      <c r="D13" s="8">
        <v>3</v>
      </c>
      <c r="E13" s="8">
        <v>0</v>
      </c>
      <c r="F13" s="8">
        <v>0</v>
      </c>
      <c r="G13" s="8">
        <v>0</v>
      </c>
      <c r="H13" s="8">
        <v>0</v>
      </c>
      <c r="I13" s="8">
        <v>6</v>
      </c>
      <c r="J13" s="8">
        <v>2</v>
      </c>
      <c r="K13" s="8">
        <v>3</v>
      </c>
      <c r="L13" s="8">
        <v>0</v>
      </c>
      <c r="M13" s="8">
        <v>0</v>
      </c>
      <c r="N13" s="8">
        <v>0</v>
      </c>
      <c r="O13" s="8">
        <v>0</v>
      </c>
      <c r="P13" s="8">
        <v>0</v>
      </c>
      <c r="Q13" s="8">
        <v>0</v>
      </c>
      <c r="R13" s="8">
        <v>0</v>
      </c>
      <c r="S13" s="8">
        <v>3</v>
      </c>
    </row>
    <row r="14" spans="1:19" x14ac:dyDescent="0.25">
      <c r="A14" s="8">
        <v>30</v>
      </c>
      <c r="B14" s="8">
        <v>0.67</v>
      </c>
      <c r="C14" s="8">
        <v>1</v>
      </c>
      <c r="D14" s="8">
        <v>2</v>
      </c>
      <c r="E14" s="8">
        <v>0</v>
      </c>
      <c r="F14" s="8">
        <v>0</v>
      </c>
      <c r="G14" s="8">
        <v>0</v>
      </c>
      <c r="H14" s="8">
        <v>0</v>
      </c>
      <c r="I14" s="8">
        <v>4</v>
      </c>
      <c r="J14" s="8">
        <v>2</v>
      </c>
      <c r="K14" s="8">
        <v>4</v>
      </c>
      <c r="L14" s="8">
        <v>0</v>
      </c>
      <c r="M14" s="8">
        <v>0</v>
      </c>
      <c r="N14" s="8">
        <v>0</v>
      </c>
      <c r="O14" s="8">
        <v>0</v>
      </c>
      <c r="P14" s="8">
        <v>0</v>
      </c>
      <c r="Q14" s="8">
        <v>0</v>
      </c>
      <c r="R14" s="8">
        <v>0</v>
      </c>
      <c r="S14" s="8">
        <v>0</v>
      </c>
    </row>
    <row r="15" spans="1:19" x14ac:dyDescent="0.25">
      <c r="A15" s="8">
        <v>34</v>
      </c>
      <c r="B15" s="8">
        <v>0.92</v>
      </c>
      <c r="C15" s="8">
        <v>1</v>
      </c>
      <c r="D15" s="8">
        <v>1</v>
      </c>
      <c r="E15" s="8">
        <v>0</v>
      </c>
      <c r="F15" s="8">
        <v>0</v>
      </c>
      <c r="G15" s="8">
        <v>0</v>
      </c>
      <c r="H15" s="8">
        <v>0</v>
      </c>
      <c r="I15" s="8">
        <v>3</v>
      </c>
      <c r="J15" s="8">
        <v>0</v>
      </c>
      <c r="K15" s="8">
        <v>3</v>
      </c>
      <c r="L15" s="8">
        <v>0</v>
      </c>
      <c r="M15" s="8">
        <v>0</v>
      </c>
      <c r="N15" s="8">
        <v>0</v>
      </c>
      <c r="O15" s="8">
        <v>0</v>
      </c>
      <c r="P15" s="8">
        <v>0</v>
      </c>
      <c r="Q15" s="8">
        <v>0</v>
      </c>
      <c r="R15" s="8">
        <v>0</v>
      </c>
      <c r="S15" s="8">
        <v>0</v>
      </c>
    </row>
    <row r="16" spans="1:19" x14ac:dyDescent="0.25">
      <c r="A16" s="8">
        <v>38</v>
      </c>
      <c r="B16" s="8">
        <v>1.21</v>
      </c>
      <c r="C16" s="8">
        <v>0</v>
      </c>
      <c r="D16" s="8">
        <v>2</v>
      </c>
      <c r="E16" s="8">
        <v>0</v>
      </c>
      <c r="F16" s="8">
        <v>0</v>
      </c>
      <c r="G16" s="8">
        <v>0</v>
      </c>
      <c r="H16" s="8">
        <v>0</v>
      </c>
      <c r="I16" s="8">
        <v>3</v>
      </c>
      <c r="J16" s="8">
        <v>1</v>
      </c>
      <c r="K16" s="8">
        <v>0</v>
      </c>
      <c r="L16" s="8">
        <v>1</v>
      </c>
      <c r="M16" s="8">
        <v>0</v>
      </c>
      <c r="N16" s="8">
        <v>0</v>
      </c>
      <c r="O16" s="8">
        <v>0</v>
      </c>
      <c r="P16" s="8">
        <v>1</v>
      </c>
      <c r="Q16" s="8">
        <v>0</v>
      </c>
      <c r="R16" s="8">
        <v>0</v>
      </c>
      <c r="S16" s="8">
        <v>0</v>
      </c>
    </row>
    <row r="17" spans="1:19" x14ac:dyDescent="0.25">
      <c r="A17" s="8">
        <v>42</v>
      </c>
      <c r="B17" s="8">
        <v>1.56</v>
      </c>
      <c r="C17" s="8">
        <v>1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1</v>
      </c>
      <c r="J17" s="8">
        <v>1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  <c r="P17" s="8">
        <v>0</v>
      </c>
      <c r="Q17" s="8">
        <v>0</v>
      </c>
      <c r="R17" s="8">
        <v>0</v>
      </c>
      <c r="S17" s="8">
        <v>0</v>
      </c>
    </row>
    <row r="18" spans="1:19" x14ac:dyDescent="0.25">
      <c r="A18" s="8">
        <v>46</v>
      </c>
      <c r="B18" s="8">
        <v>1.93</v>
      </c>
      <c r="C18" s="8">
        <v>0</v>
      </c>
      <c r="D18" s="8">
        <v>1</v>
      </c>
      <c r="E18" s="8">
        <v>0</v>
      </c>
      <c r="F18" s="8">
        <v>0</v>
      </c>
      <c r="G18" s="8">
        <v>0</v>
      </c>
      <c r="H18" s="8">
        <v>0</v>
      </c>
      <c r="I18" s="8">
        <v>1</v>
      </c>
      <c r="J18" s="8">
        <v>4</v>
      </c>
      <c r="K18" s="8">
        <v>0</v>
      </c>
      <c r="L18" s="8">
        <v>0</v>
      </c>
      <c r="M18" s="8">
        <v>0</v>
      </c>
      <c r="N18" s="8">
        <v>0</v>
      </c>
      <c r="O18" s="8">
        <v>0</v>
      </c>
      <c r="P18" s="8">
        <v>0</v>
      </c>
      <c r="Q18" s="8">
        <v>0</v>
      </c>
      <c r="R18" s="8">
        <v>0</v>
      </c>
      <c r="S18" s="8">
        <v>0</v>
      </c>
    </row>
    <row r="19" spans="1:19" x14ac:dyDescent="0.25">
      <c r="A19" s="8">
        <v>50</v>
      </c>
      <c r="B19" s="8">
        <v>2.35</v>
      </c>
      <c r="C19" s="8">
        <v>0</v>
      </c>
      <c r="D19" s="8">
        <v>1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1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  <c r="P19" s="8">
        <v>0</v>
      </c>
      <c r="Q19" s="8">
        <v>0</v>
      </c>
      <c r="R19" s="8">
        <v>0</v>
      </c>
      <c r="S19" s="8">
        <v>0</v>
      </c>
    </row>
    <row r="20" spans="1:19" x14ac:dyDescent="0.25">
      <c r="A20" s="8">
        <v>54</v>
      </c>
      <c r="B20" s="8">
        <v>2.79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3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  <c r="P20" s="8">
        <v>0</v>
      </c>
      <c r="Q20" s="8">
        <v>0</v>
      </c>
      <c r="R20" s="8">
        <v>0</v>
      </c>
      <c r="S20" s="8">
        <v>0</v>
      </c>
    </row>
    <row r="21" spans="1:19" x14ac:dyDescent="0.25">
      <c r="A21" s="8">
        <v>58</v>
      </c>
      <c r="B21" s="8">
        <v>3.27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1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8">
        <v>1</v>
      </c>
      <c r="Q21" s="8">
        <v>0</v>
      </c>
      <c r="R21" s="8">
        <v>0</v>
      </c>
      <c r="S21" s="8">
        <v>0</v>
      </c>
    </row>
    <row r="22" spans="1:19" x14ac:dyDescent="0.25">
      <c r="A22" s="8">
        <v>62</v>
      </c>
      <c r="B22" s="8">
        <v>3.8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2</v>
      </c>
      <c r="J22" s="8">
        <v>1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8">
        <v>1</v>
      </c>
      <c r="Q22" s="8">
        <v>0</v>
      </c>
      <c r="R22" s="8">
        <v>0</v>
      </c>
      <c r="S22" s="8">
        <v>0</v>
      </c>
    </row>
    <row r="23" spans="1:19" x14ac:dyDescent="0.25">
      <c r="A23" s="8">
        <v>66</v>
      </c>
      <c r="B23" s="8">
        <v>4.37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1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8">
        <v>0</v>
      </c>
      <c r="Q23" s="8">
        <v>0</v>
      </c>
      <c r="R23" s="8">
        <v>0</v>
      </c>
      <c r="S23" s="8">
        <v>0</v>
      </c>
    </row>
    <row r="24" spans="1:19" x14ac:dyDescent="0.25">
      <c r="A24" s="8">
        <v>70</v>
      </c>
      <c r="B24" s="8">
        <v>4.99</v>
      </c>
      <c r="C24" s="8">
        <v>0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1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  <c r="P24" s="8">
        <v>0</v>
      </c>
      <c r="Q24" s="8">
        <v>0</v>
      </c>
      <c r="R24" s="8">
        <v>0</v>
      </c>
      <c r="S24" s="8">
        <v>0</v>
      </c>
    </row>
    <row r="25" spans="1:19" x14ac:dyDescent="0.25">
      <c r="A25" s="8">
        <v>74</v>
      </c>
      <c r="B25" s="8">
        <v>5.66</v>
      </c>
      <c r="C25" s="8">
        <v>0</v>
      </c>
      <c r="D25" s="8">
        <v>0</v>
      </c>
      <c r="E25" s="8">
        <v>0</v>
      </c>
      <c r="F25" s="8">
        <v>0</v>
      </c>
      <c r="G25" s="8">
        <v>0</v>
      </c>
      <c r="H25" s="8">
        <v>0</v>
      </c>
      <c r="I25" s="8">
        <v>1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  <c r="P25" s="8">
        <v>0</v>
      </c>
      <c r="Q25" s="8">
        <v>0</v>
      </c>
      <c r="R25" s="8">
        <v>0</v>
      </c>
      <c r="S25" s="8">
        <v>0</v>
      </c>
    </row>
    <row r="26" spans="1:19" x14ac:dyDescent="0.25">
      <c r="A26" s="8">
        <v>78</v>
      </c>
      <c r="B26" s="8">
        <v>6.34</v>
      </c>
      <c r="C26" s="8">
        <v>0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  <c r="P26" s="8">
        <v>0</v>
      </c>
      <c r="Q26" s="8">
        <v>0</v>
      </c>
      <c r="R26" s="8">
        <v>0</v>
      </c>
      <c r="S26" s="8">
        <v>0</v>
      </c>
    </row>
    <row r="27" spans="1:19" x14ac:dyDescent="0.25">
      <c r="A27" s="8">
        <v>82</v>
      </c>
      <c r="B27" s="8">
        <v>7.06</v>
      </c>
      <c r="C27" s="8">
        <v>0</v>
      </c>
      <c r="D27" s="8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  <c r="P27" s="8">
        <v>0</v>
      </c>
      <c r="Q27" s="8">
        <v>0</v>
      </c>
      <c r="R27" s="8">
        <v>0</v>
      </c>
      <c r="S27" s="8">
        <v>0</v>
      </c>
    </row>
    <row r="28" spans="1:19" x14ac:dyDescent="0.25">
      <c r="A28" s="8">
        <v>86</v>
      </c>
      <c r="B28" s="8">
        <v>7.8049999999999997</v>
      </c>
      <c r="C28" s="8">
        <v>0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0</v>
      </c>
      <c r="P28" s="8">
        <v>0</v>
      </c>
      <c r="Q28" s="8">
        <v>0</v>
      </c>
      <c r="R28" s="8">
        <v>0</v>
      </c>
      <c r="S28" s="8">
        <v>0</v>
      </c>
    </row>
    <row r="29" spans="1:19" x14ac:dyDescent="0.25">
      <c r="A29" s="8">
        <v>90</v>
      </c>
      <c r="B29" s="8">
        <v>8.58</v>
      </c>
      <c r="C29" s="8">
        <v>0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  <c r="P29" s="8">
        <v>0</v>
      </c>
      <c r="Q29" s="8">
        <v>0</v>
      </c>
      <c r="R29" s="8">
        <v>0</v>
      </c>
      <c r="S29" s="8">
        <v>0</v>
      </c>
    </row>
    <row r="30" spans="1:19" x14ac:dyDescent="0.25">
      <c r="A30" s="8">
        <v>94</v>
      </c>
      <c r="B30" s="8">
        <v>9.3874999999999993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  <c r="P30" s="8">
        <v>0</v>
      </c>
      <c r="Q30" s="8">
        <v>0</v>
      </c>
      <c r="R30" s="8">
        <v>0</v>
      </c>
      <c r="S30" s="8">
        <v>0</v>
      </c>
    </row>
    <row r="31" spans="1:19" x14ac:dyDescent="0.25">
      <c r="A31" s="8">
        <v>98</v>
      </c>
      <c r="B31" s="8">
        <v>10.227499999999999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  <c r="P31" s="8">
        <v>0</v>
      </c>
      <c r="Q31" s="8">
        <v>0</v>
      </c>
      <c r="R31" s="8">
        <v>0</v>
      </c>
      <c r="S31" s="8">
        <v>0</v>
      </c>
    </row>
    <row r="32" spans="1:19" x14ac:dyDescent="0.25">
      <c r="A32" s="8">
        <v>102</v>
      </c>
      <c r="B32" s="8">
        <v>11.1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  <c r="P32" s="8">
        <v>0</v>
      </c>
      <c r="Q32" s="8">
        <v>0</v>
      </c>
      <c r="R32" s="8">
        <v>0</v>
      </c>
      <c r="S32" s="8">
        <v>0</v>
      </c>
    </row>
    <row r="33" spans="1:19" x14ac:dyDescent="0.25">
      <c r="A33" s="8">
        <v>106</v>
      </c>
      <c r="B33" s="8">
        <v>12.0075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  <c r="P33" s="8">
        <v>0</v>
      </c>
      <c r="Q33" s="8">
        <v>0</v>
      </c>
      <c r="R33" s="8">
        <v>0</v>
      </c>
      <c r="S33" s="8">
        <v>0</v>
      </c>
    </row>
    <row r="34" spans="1:19" x14ac:dyDescent="0.25">
      <c r="A34" s="8">
        <v>110</v>
      </c>
      <c r="B34" s="8">
        <v>12.977499999999999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  <c r="P34" s="8">
        <v>0</v>
      </c>
      <c r="Q34" s="8">
        <v>0</v>
      </c>
      <c r="R34" s="8">
        <v>0</v>
      </c>
      <c r="S34" s="8">
        <v>0</v>
      </c>
    </row>
    <row r="35" spans="1:19" x14ac:dyDescent="0.25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</row>
    <row r="36" spans="1:19" x14ac:dyDescent="0.2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</row>
    <row r="37" spans="1:19" x14ac:dyDescent="0.2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</row>
    <row r="38" spans="1:19" x14ac:dyDescent="0.2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</row>
    <row r="39" spans="1:19" x14ac:dyDescent="0.2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</row>
    <row r="40" spans="1:19" x14ac:dyDescent="0.2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</row>
    <row r="41" spans="1:19" x14ac:dyDescent="0.2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</row>
    <row r="42" spans="1:19" x14ac:dyDescent="0.25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</row>
    <row r="43" spans="1:19" x14ac:dyDescent="0.25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</row>
    <row r="44" spans="1:19" x14ac:dyDescent="0.25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</row>
    <row r="45" spans="1:19" x14ac:dyDescent="0.2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</row>
    <row r="46" spans="1:19" x14ac:dyDescent="0.25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</row>
    <row r="47" spans="1:19" x14ac:dyDescent="0.25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</row>
    <row r="48" spans="1:19" x14ac:dyDescent="0.25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</row>
    <row r="49" spans="1:21" x14ac:dyDescent="0.25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</row>
    <row r="50" spans="1:21" x14ac:dyDescent="0.25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</row>
    <row r="51" spans="1:21" x14ac:dyDescent="0.2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</row>
    <row r="53" spans="1:21" x14ac:dyDescent="0.25">
      <c r="A53" s="16"/>
      <c r="B53" s="16"/>
      <c r="C53" s="17" t="s">
        <v>12</v>
      </c>
      <c r="D53" s="17" t="s">
        <v>13</v>
      </c>
      <c r="E53" s="17" t="s">
        <v>14</v>
      </c>
      <c r="F53" s="17" t="s">
        <v>15</v>
      </c>
      <c r="G53" s="17" t="s">
        <v>16</v>
      </c>
      <c r="H53" s="17" t="s">
        <v>34</v>
      </c>
      <c r="I53" s="17" t="s">
        <v>18</v>
      </c>
      <c r="J53" s="17" t="s">
        <v>19</v>
      </c>
      <c r="K53" s="17" t="s">
        <v>35</v>
      </c>
      <c r="L53" s="17" t="s">
        <v>21</v>
      </c>
      <c r="M53" s="17" t="s">
        <v>22</v>
      </c>
      <c r="N53" s="17" t="s">
        <v>36</v>
      </c>
      <c r="O53" s="17" t="s">
        <v>24</v>
      </c>
      <c r="P53" s="17" t="s">
        <v>25</v>
      </c>
      <c r="Q53" s="17" t="s">
        <v>26</v>
      </c>
      <c r="R53" s="17" t="s">
        <v>27</v>
      </c>
      <c r="S53" s="17" t="s">
        <v>37</v>
      </c>
      <c r="T53" s="18" t="s">
        <v>1</v>
      </c>
      <c r="U53" s="19" t="s">
        <v>38</v>
      </c>
    </row>
    <row r="54" spans="1:21" x14ac:dyDescent="0.25">
      <c r="A54" s="13" t="s">
        <v>29</v>
      </c>
      <c r="B54" s="13" t="s">
        <v>2</v>
      </c>
      <c r="C54" s="12">
        <f>SUM(C9:C51)</f>
        <v>5</v>
      </c>
      <c r="D54" s="12">
        <f t="shared" ref="D54:S54" si="0">SUM(D9:D51)</f>
        <v>21</v>
      </c>
      <c r="E54" s="12">
        <f t="shared" si="0"/>
        <v>0</v>
      </c>
      <c r="F54" s="12">
        <f t="shared" ref="F54:G54" si="1">SUM(F9:F51)</f>
        <v>0</v>
      </c>
      <c r="G54" s="12">
        <f t="shared" si="1"/>
        <v>0</v>
      </c>
      <c r="H54" s="12">
        <f t="shared" si="0"/>
        <v>0</v>
      </c>
      <c r="I54" s="12">
        <f t="shared" si="0"/>
        <v>85</v>
      </c>
      <c r="J54" s="12">
        <f t="shared" si="0"/>
        <v>18</v>
      </c>
      <c r="K54" s="12">
        <f t="shared" si="0"/>
        <v>17</v>
      </c>
      <c r="L54" s="12">
        <f t="shared" si="0"/>
        <v>5</v>
      </c>
      <c r="M54" s="12">
        <f t="shared" si="0"/>
        <v>0</v>
      </c>
      <c r="N54" s="12">
        <f t="shared" si="0"/>
        <v>1</v>
      </c>
      <c r="O54" s="12">
        <f t="shared" si="0"/>
        <v>0</v>
      </c>
      <c r="P54" s="12">
        <f t="shared" ref="P54:Q54" si="2">SUM(P9:P51)</f>
        <v>3</v>
      </c>
      <c r="Q54" s="12">
        <f t="shared" si="2"/>
        <v>0</v>
      </c>
      <c r="R54" s="12">
        <f t="shared" si="0"/>
        <v>0</v>
      </c>
      <c r="S54" s="12">
        <f t="shared" si="0"/>
        <v>12</v>
      </c>
      <c r="T54" s="13">
        <f>SUM(C54:S54)</f>
        <v>167</v>
      </c>
      <c r="U54" s="13" t="s">
        <v>39</v>
      </c>
    </row>
    <row r="55" spans="1:21" x14ac:dyDescent="0.25">
      <c r="A55" s="19"/>
      <c r="B55" s="19" t="s">
        <v>30</v>
      </c>
      <c r="C55" s="20">
        <f>ROUND(C54/$B$6, 1)</f>
        <v>6</v>
      </c>
      <c r="D55" s="20">
        <f t="shared" ref="D55:S55" si="3">ROUND(D54/$B$6, 1)</f>
        <v>25.3</v>
      </c>
      <c r="E55" s="20">
        <f t="shared" si="3"/>
        <v>0</v>
      </c>
      <c r="F55" s="20">
        <f t="shared" si="3"/>
        <v>0</v>
      </c>
      <c r="G55" s="20">
        <f t="shared" ref="G55" si="4">ROUND(G54/$B$6, 1)</f>
        <v>0</v>
      </c>
      <c r="H55" s="20">
        <f t="shared" si="3"/>
        <v>0</v>
      </c>
      <c r="I55" s="20">
        <f t="shared" si="3"/>
        <v>102.4</v>
      </c>
      <c r="J55" s="20">
        <f t="shared" si="3"/>
        <v>21.7</v>
      </c>
      <c r="K55" s="20">
        <f t="shared" si="3"/>
        <v>20.5</v>
      </c>
      <c r="L55" s="20">
        <f t="shared" si="3"/>
        <v>6</v>
      </c>
      <c r="M55" s="20">
        <f t="shared" si="3"/>
        <v>0</v>
      </c>
      <c r="N55" s="20">
        <f t="shared" si="3"/>
        <v>1.2</v>
      </c>
      <c r="O55" s="20">
        <f t="shared" si="3"/>
        <v>0</v>
      </c>
      <c r="P55" s="20">
        <f t="shared" ref="P55:Q55" si="5">ROUND(P54/$B$6, 1)</f>
        <v>3.6</v>
      </c>
      <c r="Q55" s="20">
        <f t="shared" si="5"/>
        <v>0</v>
      </c>
      <c r="R55" s="20">
        <f t="shared" si="3"/>
        <v>0</v>
      </c>
      <c r="S55" s="20">
        <f t="shared" si="3"/>
        <v>14.5</v>
      </c>
      <c r="T55" s="21">
        <f>ROUND(SUM(C55:S55),0)</f>
        <v>201</v>
      </c>
      <c r="U55" s="19" t="s">
        <v>40</v>
      </c>
    </row>
    <row r="56" spans="1:21" ht="18" x14ac:dyDescent="0.25">
      <c r="A56" s="13" t="s">
        <v>31</v>
      </c>
      <c r="B56" s="13" t="s">
        <v>2</v>
      </c>
      <c r="C56" s="22">
        <f>ROUND('Calcul surface terriere'!C53, 2)</f>
        <v>0.35</v>
      </c>
      <c r="D56" s="22">
        <f>ROUND('Calcul surface terriere'!D53, 2)</f>
        <v>1.28</v>
      </c>
      <c r="E56" s="22">
        <f>ROUND('Calcul surface terriere'!E53, 2)</f>
        <v>0</v>
      </c>
      <c r="F56" s="22">
        <f>ROUND('Calcul surface terriere'!F53, 2)</f>
        <v>0</v>
      </c>
      <c r="G56" s="22">
        <f>ROUND('Calcul surface terriere'!G53, 2)</f>
        <v>0</v>
      </c>
      <c r="H56" s="22">
        <f>ROUND('Calcul surface terriere'!H53, 2)</f>
        <v>0</v>
      </c>
      <c r="I56" s="22">
        <f>ROUND('Calcul surface terriere'!I53, 2)</f>
        <v>5.53</v>
      </c>
      <c r="J56" s="22">
        <f>ROUND('Calcul surface terriere'!J53, 2)</f>
        <v>1.82</v>
      </c>
      <c r="K56" s="22">
        <f>ROUND('Calcul surface terriere'!K53, 2)</f>
        <v>0.88</v>
      </c>
      <c r="L56" s="22">
        <f>ROUND('Calcul surface terriere'!L53, 2)</f>
        <v>0.2</v>
      </c>
      <c r="M56" s="22">
        <f>ROUND('Calcul surface terriere'!M53, 2)</f>
        <v>0</v>
      </c>
      <c r="N56" s="22">
        <f>ROUND('Calcul surface terriere'!N53, 2)</f>
        <v>0.04</v>
      </c>
      <c r="O56" s="22">
        <f>ROUND('Calcul surface terriere'!O53, 2)</f>
        <v>0</v>
      </c>
      <c r="P56" s="22">
        <f>ROUND('Calcul surface terriere'!P53, 2)</f>
        <v>0.68</v>
      </c>
      <c r="Q56" s="22">
        <f>ROUND('Calcul surface terriere'!Q53, 2)</f>
        <v>0</v>
      </c>
      <c r="R56" s="22">
        <f>ROUND('Calcul surface terriere'!R53, 2)</f>
        <v>0</v>
      </c>
      <c r="S56" s="22">
        <f>ROUND('Calcul surface terriere'!S53, 2)</f>
        <v>0.41</v>
      </c>
      <c r="T56" s="23">
        <f>ROUND('Calcul surface terriere'!T53,1)</f>
        <v>11.2</v>
      </c>
      <c r="U56" s="13" t="s">
        <v>3</v>
      </c>
    </row>
    <row r="57" spans="1:21" ht="18" x14ac:dyDescent="0.25">
      <c r="A57" s="13"/>
      <c r="B57" s="13" t="s">
        <v>30</v>
      </c>
      <c r="C57" s="22">
        <f>ROUND('Calcul surface terriere'!C54, 2)</f>
        <v>0.43</v>
      </c>
      <c r="D57" s="22">
        <f>ROUND('Calcul surface terriere'!D54, 2)</f>
        <v>1.54</v>
      </c>
      <c r="E57" s="22">
        <f>ROUND('Calcul surface terriere'!E54, 2)</f>
        <v>0</v>
      </c>
      <c r="F57" s="22">
        <f>ROUND('Calcul surface terriere'!F54, 2)</f>
        <v>0</v>
      </c>
      <c r="G57" s="22">
        <f>ROUND('Calcul surface terriere'!G54, 2)</f>
        <v>0</v>
      </c>
      <c r="H57" s="22">
        <f>ROUND('Calcul surface terriere'!H54, 2)</f>
        <v>0</v>
      </c>
      <c r="I57" s="22">
        <f>ROUND('Calcul surface terriere'!I54, 2)</f>
        <v>6.66</v>
      </c>
      <c r="J57" s="22">
        <f>ROUND('Calcul surface terriere'!J54, 2)</f>
        <v>2.19</v>
      </c>
      <c r="K57" s="22">
        <f>ROUND('Calcul surface terriere'!K54, 2)</f>
        <v>1.07</v>
      </c>
      <c r="L57" s="22">
        <f>ROUND('Calcul surface terriere'!L54, 2)</f>
        <v>0.24</v>
      </c>
      <c r="M57" s="22">
        <f>ROUND('Calcul surface terriere'!M54, 2)</f>
        <v>0</v>
      </c>
      <c r="N57" s="22">
        <f>ROUND('Calcul surface terriere'!N54, 2)</f>
        <v>0.05</v>
      </c>
      <c r="O57" s="22">
        <f>ROUND('Calcul surface terriere'!O54, 2)</f>
        <v>0</v>
      </c>
      <c r="P57" s="22">
        <f>ROUND('Calcul surface terriere'!P54, 2)</f>
        <v>0.82</v>
      </c>
      <c r="Q57" s="22">
        <f>ROUND('Calcul surface terriere'!Q54, 2)</f>
        <v>0</v>
      </c>
      <c r="R57" s="22">
        <f>ROUND('Calcul surface terriere'!R54, 2)</f>
        <v>0</v>
      </c>
      <c r="S57" s="22">
        <f>ROUND('Calcul surface terriere'!S54, 2)</f>
        <v>0.49</v>
      </c>
      <c r="T57" s="23">
        <f>ROUND('Calcul surface terriere'!T54, 1)</f>
        <v>13.5</v>
      </c>
      <c r="U57" s="13" t="s">
        <v>4</v>
      </c>
    </row>
    <row r="58" spans="1:21" x14ac:dyDescent="0.25">
      <c r="A58" s="19"/>
      <c r="B58" s="19" t="s">
        <v>32</v>
      </c>
      <c r="C58" s="24">
        <f>ROUND(100 * 'Calcul surface terriere'!C55,0)</f>
        <v>3</v>
      </c>
      <c r="D58" s="24">
        <f>ROUND(100 * 'Calcul surface terriere'!D55,0)</f>
        <v>11</v>
      </c>
      <c r="E58" s="24">
        <f>ROUND(100 * 'Calcul surface terriere'!E55,0)</f>
        <v>0</v>
      </c>
      <c r="F58" s="24">
        <f>ROUND(100 * 'Calcul surface terriere'!F55,0)</f>
        <v>0</v>
      </c>
      <c r="G58" s="24">
        <f>ROUND(100 * 'Calcul surface terriere'!G55,0)</f>
        <v>0</v>
      </c>
      <c r="H58" s="24">
        <f>ROUND(100 * 'Calcul surface terriere'!H55,0)</f>
        <v>0</v>
      </c>
      <c r="I58" s="24">
        <f>ROUND(100 * 'Calcul surface terriere'!I55,0)</f>
        <v>49</v>
      </c>
      <c r="J58" s="24">
        <f>ROUND(100 * 'Calcul surface terriere'!J55,0)</f>
        <v>16</v>
      </c>
      <c r="K58" s="24">
        <f>ROUND(100 * 'Calcul surface terriere'!K55,0)</f>
        <v>8</v>
      </c>
      <c r="L58" s="24">
        <f>ROUND(100 * 'Calcul surface terriere'!L55,0)</f>
        <v>2</v>
      </c>
      <c r="M58" s="24">
        <f>ROUND(100 * 'Calcul surface terriere'!M55,0)</f>
        <v>0</v>
      </c>
      <c r="N58" s="24">
        <f>ROUND(100 * 'Calcul surface terriere'!N55,0)</f>
        <v>0</v>
      </c>
      <c r="O58" s="24">
        <f>ROUND(100 * 'Calcul surface terriere'!O55,0)</f>
        <v>0</v>
      </c>
      <c r="P58" s="24">
        <f>ROUND(100 * 'Calcul surface terriere'!P55,0)</f>
        <v>6</v>
      </c>
      <c r="Q58" s="24">
        <f>ROUND(100 * 'Calcul surface terriere'!Q55,0)</f>
        <v>0</v>
      </c>
      <c r="R58" s="24">
        <f>ROUND(100 * 'Calcul surface terriere'!R55,0)</f>
        <v>0</v>
      </c>
      <c r="S58" s="24">
        <f>ROUND(100 * 'Calcul surface terriere'!S55,0)</f>
        <v>4</v>
      </c>
      <c r="T58" s="25"/>
      <c r="U58" s="19" t="s">
        <v>41</v>
      </c>
    </row>
    <row r="59" spans="1:21" x14ac:dyDescent="0.25">
      <c r="A59" s="13" t="s">
        <v>33</v>
      </c>
      <c r="B59" s="13" t="s">
        <v>2</v>
      </c>
      <c r="C59" s="26">
        <f>ROUND('Calcul volume sur pied'!C53, 1)</f>
        <v>3.6</v>
      </c>
      <c r="D59" s="26">
        <f>ROUND('Calcul volume sur pied'!D53, 1)</f>
        <v>12.5</v>
      </c>
      <c r="E59" s="26">
        <f>ROUND('Calcul volume sur pied'!E53, 1)</f>
        <v>0</v>
      </c>
      <c r="F59" s="26">
        <f>ROUND('Calcul volume sur pied'!F53, 1)</f>
        <v>0</v>
      </c>
      <c r="G59" s="26">
        <f>ROUND('Calcul volume sur pied'!G53, 1)</f>
        <v>0</v>
      </c>
      <c r="H59" s="26">
        <f>ROUND('Calcul volume sur pied'!H53, 1)</f>
        <v>0</v>
      </c>
      <c r="I59" s="26">
        <f>ROUND('Calcul volume sur pied'!I53, 1)</f>
        <v>59.3</v>
      </c>
      <c r="J59" s="26">
        <f>ROUND('Calcul volume sur pied'!J53, 1)</f>
        <v>20.100000000000001</v>
      </c>
      <c r="K59" s="26">
        <f>ROUND('Calcul volume sur pied'!K53, 1)</f>
        <v>8.1</v>
      </c>
      <c r="L59" s="26">
        <f>ROUND('Calcul volume sur pied'!L53, 1)</f>
        <v>1.8</v>
      </c>
      <c r="M59" s="26">
        <f>ROUND('Calcul volume sur pied'!M53, 1)</f>
        <v>0</v>
      </c>
      <c r="N59" s="26">
        <f>ROUND('Calcul volume sur pied'!N53, 1)</f>
        <v>0.3</v>
      </c>
      <c r="O59" s="26">
        <f>ROUND('Calcul volume sur pied'!O53, 1)</f>
        <v>0</v>
      </c>
      <c r="P59" s="26">
        <f>ROUND('Calcul volume sur pied'!P53, 1)</f>
        <v>8.3000000000000007</v>
      </c>
      <c r="Q59" s="26">
        <f>ROUND('Calcul volume sur pied'!Q53, 1)</f>
        <v>0</v>
      </c>
      <c r="R59" s="26">
        <f>ROUND('Calcul volume sur pied'!R53, 1)</f>
        <v>0</v>
      </c>
      <c r="S59" s="26">
        <f>ROUND('Calcul volume sur pied'!S53, 1)</f>
        <v>3.2</v>
      </c>
      <c r="T59" s="27">
        <f>ROUND('Calcul volume sur pied'!T53, 0)</f>
        <v>117</v>
      </c>
      <c r="U59" s="13" t="s">
        <v>42</v>
      </c>
    </row>
    <row r="60" spans="1:21" x14ac:dyDescent="0.25">
      <c r="A60" s="13"/>
      <c r="B60" s="13" t="s">
        <v>30</v>
      </c>
      <c r="C60" s="26">
        <f>ROUND('Calcul volume sur pied'!C54, 1)</f>
        <v>4.3</v>
      </c>
      <c r="D60" s="26">
        <f>ROUND('Calcul volume sur pied'!D54, 1)</f>
        <v>15.1</v>
      </c>
      <c r="E60" s="26">
        <f>ROUND('Calcul volume sur pied'!E54, 1)</f>
        <v>0</v>
      </c>
      <c r="F60" s="26">
        <f>ROUND('Calcul volume sur pied'!F54, 1)</f>
        <v>0</v>
      </c>
      <c r="G60" s="26">
        <f>ROUND('Calcul volume sur pied'!G54, 1)</f>
        <v>0</v>
      </c>
      <c r="H60" s="26">
        <f>ROUND('Calcul volume sur pied'!H54, 1)</f>
        <v>0</v>
      </c>
      <c r="I60" s="26">
        <f>ROUND('Calcul volume sur pied'!I54, 1)</f>
        <v>71.400000000000006</v>
      </c>
      <c r="J60" s="26">
        <f>ROUND('Calcul volume sur pied'!J54, 1)</f>
        <v>24.2</v>
      </c>
      <c r="K60" s="26">
        <f>ROUND('Calcul volume sur pied'!K54, 1)</f>
        <v>9.6999999999999993</v>
      </c>
      <c r="L60" s="26">
        <f>ROUND('Calcul volume sur pied'!L54, 1)</f>
        <v>2.2000000000000002</v>
      </c>
      <c r="M60" s="26">
        <f>ROUND('Calcul volume sur pied'!M54, 1)</f>
        <v>0</v>
      </c>
      <c r="N60" s="26">
        <f>ROUND('Calcul volume sur pied'!N54, 1)</f>
        <v>0.3</v>
      </c>
      <c r="O60" s="26">
        <f>ROUND('Calcul volume sur pied'!O54, 1)</f>
        <v>0</v>
      </c>
      <c r="P60" s="26">
        <f>ROUND('Calcul volume sur pied'!P54, 1)</f>
        <v>10</v>
      </c>
      <c r="Q60" s="26">
        <f>ROUND('Calcul volume sur pied'!Q54, 1)</f>
        <v>0</v>
      </c>
      <c r="R60" s="26">
        <f>ROUND('Calcul volume sur pied'!R54, 1)</f>
        <v>0</v>
      </c>
      <c r="S60" s="26">
        <f>ROUND('Calcul volume sur pied'!S54, 1)</f>
        <v>3.9</v>
      </c>
      <c r="T60" s="27">
        <f>ROUND('Calcul volume sur pied'!T54, 0)</f>
        <v>141</v>
      </c>
      <c r="U60" s="13" t="s">
        <v>43</v>
      </c>
    </row>
    <row r="61" spans="1:21" x14ac:dyDescent="0.25">
      <c r="A61" s="19"/>
      <c r="B61" s="19" t="s">
        <v>32</v>
      </c>
      <c r="C61" s="24">
        <f>ROUND(100 * 'Calcul volume sur pied'!C55, 0)</f>
        <v>3</v>
      </c>
      <c r="D61" s="24">
        <f>ROUND(100 * 'Calcul volume sur pied'!D55, 0)</f>
        <v>11</v>
      </c>
      <c r="E61" s="24">
        <f>ROUND(100 * 'Calcul volume sur pied'!E55, 0)</f>
        <v>0</v>
      </c>
      <c r="F61" s="24">
        <f>ROUND(100 * 'Calcul volume sur pied'!F55, 0)</f>
        <v>0</v>
      </c>
      <c r="G61" s="24">
        <f>ROUND(100 * 'Calcul volume sur pied'!G55, 0)</f>
        <v>0</v>
      </c>
      <c r="H61" s="24">
        <f>ROUND(100 * 'Calcul volume sur pied'!H55, 0)</f>
        <v>0</v>
      </c>
      <c r="I61" s="24">
        <f>ROUND(100 * 'Calcul volume sur pied'!I55, 0)</f>
        <v>51</v>
      </c>
      <c r="J61" s="24">
        <f>ROUND(100 * 'Calcul volume sur pied'!J55, 0)</f>
        <v>17</v>
      </c>
      <c r="K61" s="24">
        <f>ROUND(100 * 'Calcul volume sur pied'!K55, 0)</f>
        <v>7</v>
      </c>
      <c r="L61" s="24">
        <f>ROUND(100 * 'Calcul volume sur pied'!L55, 0)</f>
        <v>2</v>
      </c>
      <c r="M61" s="24">
        <f>ROUND(100 * 'Calcul volume sur pied'!M55, 0)</f>
        <v>0</v>
      </c>
      <c r="N61" s="24">
        <f>ROUND(100 * 'Calcul volume sur pied'!N55, 0)</f>
        <v>0</v>
      </c>
      <c r="O61" s="24">
        <f>ROUND(100 * 'Calcul volume sur pied'!O55, 0)</f>
        <v>0</v>
      </c>
      <c r="P61" s="24">
        <f>ROUND(100 * 'Calcul volume sur pied'!P55, 0)</f>
        <v>7</v>
      </c>
      <c r="Q61" s="24">
        <f>ROUND(100 * 'Calcul volume sur pied'!Q55, 0)</f>
        <v>0</v>
      </c>
      <c r="R61" s="24">
        <f>ROUND(100 * 'Calcul volume sur pied'!R55, 0)</f>
        <v>0</v>
      </c>
      <c r="S61" s="24">
        <f>ROUND(100 * 'Calcul volume sur pied'!S55, 0)</f>
        <v>3</v>
      </c>
      <c r="T61" s="25"/>
      <c r="U61" s="19" t="s">
        <v>44</v>
      </c>
    </row>
  </sheetData>
  <sheetProtection algorithmName="SHA-512" hashValue="scqD35bseRESE2vx2vDNxzBlF5IDd2UWTbGe/Zi+ug/x9RecAMRjDd5Um1I2iQz/c/t0Zs0Yis2mmZOpNId7Vg==" saltValue="8ieom2BVlHFsCQCy+yzMCQ==" spinCount="100000" sheet="1" objects="1" scenarios="1"/>
  <pageMargins left="0.7" right="0.7" top="0.78740157499999996" bottom="0.78740157499999996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1"/>
  <sheetViews>
    <sheetView workbookViewId="0">
      <selection activeCell="C5" sqref="C5"/>
    </sheetView>
  </sheetViews>
  <sheetFormatPr baseColWidth="10" defaultColWidth="11" defaultRowHeight="15.75" x14ac:dyDescent="0.25"/>
  <cols>
    <col min="1" max="1" width="17.875" customWidth="1"/>
    <col min="2" max="2" width="12" customWidth="1"/>
  </cols>
  <sheetData>
    <row r="1" spans="1:19" ht="21" x14ac:dyDescent="0.35">
      <c r="A1" s="1" t="s">
        <v>45</v>
      </c>
    </row>
    <row r="2" spans="1:19" x14ac:dyDescent="0.25">
      <c r="A2" s="5" t="s">
        <v>46</v>
      </c>
    </row>
    <row r="3" spans="1:19" x14ac:dyDescent="0.25">
      <c r="A3" s="2" t="s">
        <v>6</v>
      </c>
    </row>
    <row r="4" spans="1:19" x14ac:dyDescent="0.25">
      <c r="A4" s="2" t="s">
        <v>7</v>
      </c>
    </row>
    <row r="5" spans="1:19" x14ac:dyDescent="0.25">
      <c r="A5" s="2" t="s">
        <v>8</v>
      </c>
    </row>
    <row r="6" spans="1:19" x14ac:dyDescent="0.25">
      <c r="A6" s="2" t="s">
        <v>9</v>
      </c>
      <c r="B6">
        <f>'Protocole Inventaire'!B6</f>
        <v>0.83</v>
      </c>
      <c r="C6" s="2" t="s">
        <v>0</v>
      </c>
    </row>
    <row r="8" spans="1:19" ht="47.25" x14ac:dyDescent="0.25">
      <c r="A8" s="3" t="s">
        <v>10</v>
      </c>
      <c r="B8" s="4" t="s">
        <v>11</v>
      </c>
      <c r="C8" s="4" t="s">
        <v>12</v>
      </c>
      <c r="D8" s="4" t="s">
        <v>13</v>
      </c>
      <c r="E8" s="4" t="s">
        <v>14</v>
      </c>
      <c r="F8" s="4" t="s">
        <v>15</v>
      </c>
      <c r="G8" s="4" t="s">
        <v>16</v>
      </c>
      <c r="H8" s="4" t="s">
        <v>17</v>
      </c>
      <c r="I8" s="4" t="s">
        <v>18</v>
      </c>
      <c r="J8" s="4" t="s">
        <v>19</v>
      </c>
      <c r="K8" s="4" t="s">
        <v>20</v>
      </c>
      <c r="L8" s="4" t="s">
        <v>21</v>
      </c>
      <c r="M8" s="4" t="s">
        <v>22</v>
      </c>
      <c r="N8" s="4" t="s">
        <v>23</v>
      </c>
      <c r="O8" s="4" t="s">
        <v>24</v>
      </c>
      <c r="P8" s="4" t="s">
        <v>25</v>
      </c>
      <c r="Q8" s="4" t="s">
        <v>26</v>
      </c>
      <c r="R8" s="4" t="s">
        <v>27</v>
      </c>
      <c r="S8" s="4" t="s">
        <v>28</v>
      </c>
    </row>
    <row r="9" spans="1:19" x14ac:dyDescent="0.25">
      <c r="A9" s="7">
        <f>'Protocole Inventaire'!A9</f>
        <v>10</v>
      </c>
      <c r="B9" s="7">
        <f>'Protocole Inventaire'!B9</f>
        <v>0.08</v>
      </c>
      <c r="C9" s="7">
        <f>'Protocole Inventaire'!C9/$B$6</f>
        <v>0</v>
      </c>
      <c r="D9" s="7">
        <f>'Protocole Inventaire'!D9/$B$6</f>
        <v>0</v>
      </c>
      <c r="E9" s="7">
        <f>'Protocole Inventaire'!E9/$B$6</f>
        <v>0</v>
      </c>
      <c r="F9" s="7">
        <f>'Protocole Inventaire'!F9/$B$6</f>
        <v>0</v>
      </c>
      <c r="G9" s="7">
        <f>'Protocole Inventaire'!G9/$B$6</f>
        <v>0</v>
      </c>
      <c r="H9" s="7">
        <f>'Protocole Inventaire'!H9/$B$6</f>
        <v>0</v>
      </c>
      <c r="I9" s="7">
        <f>'Protocole Inventaire'!I9/$B$6</f>
        <v>0</v>
      </c>
      <c r="J9" s="7">
        <f>'Protocole Inventaire'!J9/$B$6</f>
        <v>0</v>
      </c>
      <c r="K9" s="7">
        <f>'Protocole Inventaire'!K9/$B$6</f>
        <v>0</v>
      </c>
      <c r="L9" s="7">
        <f>'Protocole Inventaire'!L9/$B$6</f>
        <v>0</v>
      </c>
      <c r="M9" s="7">
        <f>'Protocole Inventaire'!M9/$B$6</f>
        <v>0</v>
      </c>
      <c r="N9" s="7">
        <f>'Protocole Inventaire'!N9/$B$6</f>
        <v>0</v>
      </c>
      <c r="O9" s="7">
        <f>'Protocole Inventaire'!O9/$B$6</f>
        <v>0</v>
      </c>
      <c r="P9" s="7">
        <f>'Protocole Inventaire'!P9/$B$6</f>
        <v>0</v>
      </c>
      <c r="Q9" s="7">
        <f>'Protocole Inventaire'!Q9/$B$6</f>
        <v>0</v>
      </c>
      <c r="R9" s="7">
        <f>'Protocole Inventaire'!R9/$B$6</f>
        <v>0</v>
      </c>
      <c r="S9" s="7">
        <f>'Protocole Inventaire'!S9/$B$6</f>
        <v>0</v>
      </c>
    </row>
    <row r="10" spans="1:19" x14ac:dyDescent="0.25">
      <c r="A10" s="8">
        <f>'Protocole Inventaire'!A10</f>
        <v>14</v>
      </c>
      <c r="B10" s="8">
        <f>'Protocole Inventaire'!B10</f>
        <v>0.12</v>
      </c>
      <c r="C10" s="8">
        <f>'Protocole Inventaire'!C10/$B$6</f>
        <v>1.2048192771084338</v>
      </c>
      <c r="D10" s="8">
        <f>'Protocole Inventaire'!D10/$B$6</f>
        <v>2.4096385542168677</v>
      </c>
      <c r="E10" s="8">
        <f>'Protocole Inventaire'!E10/$B$6</f>
        <v>0</v>
      </c>
      <c r="F10" s="8">
        <f>'Protocole Inventaire'!F10/$B$6</f>
        <v>0</v>
      </c>
      <c r="G10" s="8">
        <f>'Protocole Inventaire'!G10/$B$6</f>
        <v>0</v>
      </c>
      <c r="H10" s="8">
        <f>'Protocole Inventaire'!H10/$B$6</f>
        <v>0</v>
      </c>
      <c r="I10" s="8">
        <f>'Protocole Inventaire'!I10/$B$6</f>
        <v>34.939759036144579</v>
      </c>
      <c r="J10" s="8">
        <f>'Protocole Inventaire'!J10/$B$6</f>
        <v>2.4096385542168677</v>
      </c>
      <c r="K10" s="8">
        <f>'Protocole Inventaire'!K10/$B$6</f>
        <v>2.4096385542168677</v>
      </c>
      <c r="L10" s="8">
        <f>'Protocole Inventaire'!L10/$B$6</f>
        <v>2.4096385542168677</v>
      </c>
      <c r="M10" s="8">
        <f>'Protocole Inventaire'!M10/$B$6</f>
        <v>0</v>
      </c>
      <c r="N10" s="8">
        <f>'Protocole Inventaire'!N10/$B$6</f>
        <v>0</v>
      </c>
      <c r="O10" s="8">
        <f>'Protocole Inventaire'!O10/$B$6</f>
        <v>0</v>
      </c>
      <c r="P10" s="8">
        <f>'Protocole Inventaire'!P10/$B$6</f>
        <v>0</v>
      </c>
      <c r="Q10" s="8">
        <f>'Protocole Inventaire'!Q10/$B$6</f>
        <v>0</v>
      </c>
      <c r="R10" s="8">
        <f>'Protocole Inventaire'!R10/$B$6</f>
        <v>0</v>
      </c>
      <c r="S10" s="8">
        <f>'Protocole Inventaire'!S10/$B$6</f>
        <v>2.4096385542168677</v>
      </c>
    </row>
    <row r="11" spans="1:19" x14ac:dyDescent="0.25">
      <c r="A11" s="8">
        <f>'Protocole Inventaire'!A11</f>
        <v>18</v>
      </c>
      <c r="B11" s="8">
        <f>'Protocole Inventaire'!B11</f>
        <v>0.18</v>
      </c>
      <c r="C11" s="8">
        <f>'Protocole Inventaire'!C11/$B$6</f>
        <v>0</v>
      </c>
      <c r="D11" s="8">
        <f>'Protocole Inventaire'!D11/$B$6</f>
        <v>7.2289156626506026</v>
      </c>
      <c r="E11" s="8">
        <f>'Protocole Inventaire'!E11/$B$6</f>
        <v>0</v>
      </c>
      <c r="F11" s="8">
        <f>'Protocole Inventaire'!F11/$B$6</f>
        <v>0</v>
      </c>
      <c r="G11" s="8">
        <f>'Protocole Inventaire'!G11/$B$6</f>
        <v>0</v>
      </c>
      <c r="H11" s="8">
        <f>'Protocole Inventaire'!H11/$B$6</f>
        <v>0</v>
      </c>
      <c r="I11" s="8">
        <f>'Protocole Inventaire'!I11/$B$6</f>
        <v>24.096385542168676</v>
      </c>
      <c r="J11" s="8">
        <f>'Protocole Inventaire'!J11/$B$6</f>
        <v>2.4096385542168677</v>
      </c>
      <c r="K11" s="8">
        <f>'Protocole Inventaire'!K11/$B$6</f>
        <v>4.8192771084337354</v>
      </c>
      <c r="L11" s="8">
        <f>'Protocole Inventaire'!L11/$B$6</f>
        <v>2.4096385542168677</v>
      </c>
      <c r="M11" s="8">
        <f>'Protocole Inventaire'!M11/$B$6</f>
        <v>0</v>
      </c>
      <c r="N11" s="8">
        <f>'Protocole Inventaire'!N11/$B$6</f>
        <v>0</v>
      </c>
      <c r="O11" s="8">
        <f>'Protocole Inventaire'!O11/$B$6</f>
        <v>0</v>
      </c>
      <c r="P11" s="8">
        <f>'Protocole Inventaire'!P11/$B$6</f>
        <v>0</v>
      </c>
      <c r="Q11" s="8">
        <f>'Protocole Inventaire'!Q11/$B$6</f>
        <v>0</v>
      </c>
      <c r="R11" s="8">
        <f>'Protocole Inventaire'!R11/$B$6</f>
        <v>0</v>
      </c>
      <c r="S11" s="8">
        <f>'Protocole Inventaire'!S11/$B$6</f>
        <v>4.8192771084337354</v>
      </c>
    </row>
    <row r="12" spans="1:19" x14ac:dyDescent="0.25">
      <c r="A12" s="8">
        <f>'Protocole Inventaire'!A12</f>
        <v>22</v>
      </c>
      <c r="B12" s="8">
        <f>'Protocole Inventaire'!B12</f>
        <v>0.28999999999999998</v>
      </c>
      <c r="C12" s="8">
        <f>'Protocole Inventaire'!C12/$B$6</f>
        <v>1.2048192771084338</v>
      </c>
      <c r="D12" s="8">
        <f>'Protocole Inventaire'!D12/$B$6</f>
        <v>3.6144578313253013</v>
      </c>
      <c r="E12" s="8">
        <f>'Protocole Inventaire'!E12/$B$6</f>
        <v>0</v>
      </c>
      <c r="F12" s="8">
        <f>'Protocole Inventaire'!F12/$B$6</f>
        <v>0</v>
      </c>
      <c r="G12" s="8">
        <f>'Protocole Inventaire'!G12/$B$6</f>
        <v>0</v>
      </c>
      <c r="H12" s="8">
        <f>'Protocole Inventaire'!H12/$B$6</f>
        <v>0</v>
      </c>
      <c r="I12" s="8">
        <f>'Protocole Inventaire'!I12/$B$6</f>
        <v>10.843373493975903</v>
      </c>
      <c r="J12" s="8">
        <f>'Protocole Inventaire'!J12/$B$6</f>
        <v>2.4096385542168677</v>
      </c>
      <c r="K12" s="8">
        <f>'Protocole Inventaire'!K12/$B$6</f>
        <v>1.2048192771084338</v>
      </c>
      <c r="L12" s="8">
        <f>'Protocole Inventaire'!L12/$B$6</f>
        <v>0</v>
      </c>
      <c r="M12" s="8">
        <f>'Protocole Inventaire'!M12/$B$6</f>
        <v>0</v>
      </c>
      <c r="N12" s="8">
        <f>'Protocole Inventaire'!N12/$B$6</f>
        <v>1.2048192771084338</v>
      </c>
      <c r="O12" s="8">
        <f>'Protocole Inventaire'!O12/$B$6</f>
        <v>0</v>
      </c>
      <c r="P12" s="8">
        <f>'Protocole Inventaire'!P12/$B$6</f>
        <v>0</v>
      </c>
      <c r="Q12" s="8">
        <f>'Protocole Inventaire'!Q12/$B$6</f>
        <v>0</v>
      </c>
      <c r="R12" s="8">
        <f>'Protocole Inventaire'!R12/$B$6</f>
        <v>0</v>
      </c>
      <c r="S12" s="8">
        <f>'Protocole Inventaire'!S12/$B$6</f>
        <v>3.6144578313253013</v>
      </c>
    </row>
    <row r="13" spans="1:19" x14ac:dyDescent="0.25">
      <c r="A13" s="8">
        <f>'Protocole Inventaire'!A13</f>
        <v>26</v>
      </c>
      <c r="B13" s="8">
        <f>'Protocole Inventaire'!B13</f>
        <v>0.46</v>
      </c>
      <c r="C13" s="8">
        <f>'Protocole Inventaire'!C13/$B$6</f>
        <v>0</v>
      </c>
      <c r="D13" s="8">
        <f>'Protocole Inventaire'!D13/$B$6</f>
        <v>3.6144578313253013</v>
      </c>
      <c r="E13" s="8">
        <f>'Protocole Inventaire'!E13/$B$6</f>
        <v>0</v>
      </c>
      <c r="F13" s="8">
        <f>'Protocole Inventaire'!F13/$B$6</f>
        <v>0</v>
      </c>
      <c r="G13" s="8">
        <f>'Protocole Inventaire'!G13/$B$6</f>
        <v>0</v>
      </c>
      <c r="H13" s="8">
        <f>'Protocole Inventaire'!H13/$B$6</f>
        <v>0</v>
      </c>
      <c r="I13" s="8">
        <f>'Protocole Inventaire'!I13/$B$6</f>
        <v>7.2289156626506026</v>
      </c>
      <c r="J13" s="8">
        <f>'Protocole Inventaire'!J13/$B$6</f>
        <v>2.4096385542168677</v>
      </c>
      <c r="K13" s="8">
        <f>'Protocole Inventaire'!K13/$B$6</f>
        <v>3.6144578313253013</v>
      </c>
      <c r="L13" s="8">
        <f>'Protocole Inventaire'!L13/$B$6</f>
        <v>0</v>
      </c>
      <c r="M13" s="8">
        <f>'Protocole Inventaire'!M13/$B$6</f>
        <v>0</v>
      </c>
      <c r="N13" s="8">
        <f>'Protocole Inventaire'!N13/$B$6</f>
        <v>0</v>
      </c>
      <c r="O13" s="8">
        <f>'Protocole Inventaire'!O13/$B$6</f>
        <v>0</v>
      </c>
      <c r="P13" s="8">
        <f>'Protocole Inventaire'!P13/$B$6</f>
        <v>0</v>
      </c>
      <c r="Q13" s="8">
        <f>'Protocole Inventaire'!Q13/$B$6</f>
        <v>0</v>
      </c>
      <c r="R13" s="8">
        <f>'Protocole Inventaire'!R13/$B$6</f>
        <v>0</v>
      </c>
      <c r="S13" s="8">
        <f>'Protocole Inventaire'!S13/$B$6</f>
        <v>3.6144578313253013</v>
      </c>
    </row>
    <row r="14" spans="1:19" x14ac:dyDescent="0.25">
      <c r="A14" s="8">
        <f>'Protocole Inventaire'!A14</f>
        <v>30</v>
      </c>
      <c r="B14" s="8">
        <f>'Protocole Inventaire'!B14</f>
        <v>0.67</v>
      </c>
      <c r="C14" s="8">
        <f>'Protocole Inventaire'!C14/$B$6</f>
        <v>1.2048192771084338</v>
      </c>
      <c r="D14" s="8">
        <f>'Protocole Inventaire'!D14/$B$6</f>
        <v>2.4096385542168677</v>
      </c>
      <c r="E14" s="8">
        <f>'Protocole Inventaire'!E14/$B$6</f>
        <v>0</v>
      </c>
      <c r="F14" s="8">
        <f>'Protocole Inventaire'!F14/$B$6</f>
        <v>0</v>
      </c>
      <c r="G14" s="8">
        <f>'Protocole Inventaire'!G14/$B$6</f>
        <v>0</v>
      </c>
      <c r="H14" s="8">
        <f>'Protocole Inventaire'!H14/$B$6</f>
        <v>0</v>
      </c>
      <c r="I14" s="8">
        <f>'Protocole Inventaire'!I14/$B$6</f>
        <v>4.8192771084337354</v>
      </c>
      <c r="J14" s="8">
        <f>'Protocole Inventaire'!J14/$B$6</f>
        <v>2.4096385542168677</v>
      </c>
      <c r="K14" s="8">
        <f>'Protocole Inventaire'!K14/$B$6</f>
        <v>4.8192771084337354</v>
      </c>
      <c r="L14" s="8">
        <f>'Protocole Inventaire'!L14/$B$6</f>
        <v>0</v>
      </c>
      <c r="M14" s="8">
        <f>'Protocole Inventaire'!M14/$B$6</f>
        <v>0</v>
      </c>
      <c r="N14" s="8">
        <f>'Protocole Inventaire'!N14/$B$6</f>
        <v>0</v>
      </c>
      <c r="O14" s="8">
        <f>'Protocole Inventaire'!O14/$B$6</f>
        <v>0</v>
      </c>
      <c r="P14" s="8">
        <f>'Protocole Inventaire'!P14/$B$6</f>
        <v>0</v>
      </c>
      <c r="Q14" s="8">
        <f>'Protocole Inventaire'!Q14/$B$6</f>
        <v>0</v>
      </c>
      <c r="R14" s="8">
        <f>'Protocole Inventaire'!R14/$B$6</f>
        <v>0</v>
      </c>
      <c r="S14" s="8">
        <f>'Protocole Inventaire'!S14/$B$6</f>
        <v>0</v>
      </c>
    </row>
    <row r="15" spans="1:19" x14ac:dyDescent="0.25">
      <c r="A15" s="8">
        <f>'Protocole Inventaire'!A15</f>
        <v>34</v>
      </c>
      <c r="B15" s="8">
        <f>'Protocole Inventaire'!B15</f>
        <v>0.92</v>
      </c>
      <c r="C15" s="8">
        <f>'Protocole Inventaire'!C15/$B$6</f>
        <v>1.2048192771084338</v>
      </c>
      <c r="D15" s="8">
        <f>'Protocole Inventaire'!D15/$B$6</f>
        <v>1.2048192771084338</v>
      </c>
      <c r="E15" s="8">
        <f>'Protocole Inventaire'!E15/$B$6</f>
        <v>0</v>
      </c>
      <c r="F15" s="8">
        <f>'Protocole Inventaire'!F15/$B$6</f>
        <v>0</v>
      </c>
      <c r="G15" s="8">
        <f>'Protocole Inventaire'!G15/$B$6</f>
        <v>0</v>
      </c>
      <c r="H15" s="8">
        <f>'Protocole Inventaire'!H15/$B$6</f>
        <v>0</v>
      </c>
      <c r="I15" s="8">
        <f>'Protocole Inventaire'!I15/$B$6</f>
        <v>3.6144578313253013</v>
      </c>
      <c r="J15" s="8">
        <f>'Protocole Inventaire'!J15/$B$6</f>
        <v>0</v>
      </c>
      <c r="K15" s="8">
        <f>'Protocole Inventaire'!K15/$B$6</f>
        <v>3.6144578313253013</v>
      </c>
      <c r="L15" s="8">
        <f>'Protocole Inventaire'!L15/$B$6</f>
        <v>0</v>
      </c>
      <c r="M15" s="8">
        <f>'Protocole Inventaire'!M15/$B$6</f>
        <v>0</v>
      </c>
      <c r="N15" s="8">
        <f>'Protocole Inventaire'!N15/$B$6</f>
        <v>0</v>
      </c>
      <c r="O15" s="8">
        <f>'Protocole Inventaire'!O15/$B$6</f>
        <v>0</v>
      </c>
      <c r="P15" s="8">
        <f>'Protocole Inventaire'!P15/$B$6</f>
        <v>0</v>
      </c>
      <c r="Q15" s="8">
        <f>'Protocole Inventaire'!Q15/$B$6</f>
        <v>0</v>
      </c>
      <c r="R15" s="8">
        <f>'Protocole Inventaire'!R15/$B$6</f>
        <v>0</v>
      </c>
      <c r="S15" s="8">
        <f>'Protocole Inventaire'!S15/$B$6</f>
        <v>0</v>
      </c>
    </row>
    <row r="16" spans="1:19" x14ac:dyDescent="0.25">
      <c r="A16" s="8">
        <f>'Protocole Inventaire'!A16</f>
        <v>38</v>
      </c>
      <c r="B16" s="8">
        <f>'Protocole Inventaire'!B16</f>
        <v>1.21</v>
      </c>
      <c r="C16" s="8">
        <f>'Protocole Inventaire'!C16/$B$6</f>
        <v>0</v>
      </c>
      <c r="D16" s="8">
        <f>'Protocole Inventaire'!D16/$B$6</f>
        <v>2.4096385542168677</v>
      </c>
      <c r="E16" s="8">
        <f>'Protocole Inventaire'!E16/$B$6</f>
        <v>0</v>
      </c>
      <c r="F16" s="8">
        <f>'Protocole Inventaire'!F16/$B$6</f>
        <v>0</v>
      </c>
      <c r="G16" s="8">
        <f>'Protocole Inventaire'!G16/$B$6</f>
        <v>0</v>
      </c>
      <c r="H16" s="8">
        <f>'Protocole Inventaire'!H16/$B$6</f>
        <v>0</v>
      </c>
      <c r="I16" s="8">
        <f>'Protocole Inventaire'!I16/$B$6</f>
        <v>3.6144578313253013</v>
      </c>
      <c r="J16" s="8">
        <f>'Protocole Inventaire'!J16/$B$6</f>
        <v>1.2048192771084338</v>
      </c>
      <c r="K16" s="8">
        <f>'Protocole Inventaire'!K16/$B$6</f>
        <v>0</v>
      </c>
      <c r="L16" s="8">
        <f>'Protocole Inventaire'!L16/$B$6</f>
        <v>1.2048192771084338</v>
      </c>
      <c r="M16" s="8">
        <f>'Protocole Inventaire'!M16/$B$6</f>
        <v>0</v>
      </c>
      <c r="N16" s="8">
        <f>'Protocole Inventaire'!N16/$B$6</f>
        <v>0</v>
      </c>
      <c r="O16" s="8">
        <f>'Protocole Inventaire'!O16/$B$6</f>
        <v>0</v>
      </c>
      <c r="P16" s="8">
        <f>'Protocole Inventaire'!P16/$B$6</f>
        <v>1.2048192771084338</v>
      </c>
      <c r="Q16" s="8">
        <f>'Protocole Inventaire'!Q16/$B$6</f>
        <v>0</v>
      </c>
      <c r="R16" s="8">
        <f>'Protocole Inventaire'!R16/$B$6</f>
        <v>0</v>
      </c>
      <c r="S16" s="8">
        <f>'Protocole Inventaire'!S16/$B$6</f>
        <v>0</v>
      </c>
    </row>
    <row r="17" spans="1:19" x14ac:dyDescent="0.25">
      <c r="A17" s="8">
        <f>'Protocole Inventaire'!A17</f>
        <v>42</v>
      </c>
      <c r="B17" s="8">
        <f>'Protocole Inventaire'!B17</f>
        <v>1.56</v>
      </c>
      <c r="C17" s="8">
        <f>'Protocole Inventaire'!C17/$B$6</f>
        <v>1.2048192771084338</v>
      </c>
      <c r="D17" s="8">
        <f>'Protocole Inventaire'!D17/$B$6</f>
        <v>0</v>
      </c>
      <c r="E17" s="8">
        <f>'Protocole Inventaire'!E17/$B$6</f>
        <v>0</v>
      </c>
      <c r="F17" s="8">
        <f>'Protocole Inventaire'!F17/$B$6</f>
        <v>0</v>
      </c>
      <c r="G17" s="8">
        <f>'Protocole Inventaire'!G17/$B$6</f>
        <v>0</v>
      </c>
      <c r="H17" s="8">
        <f>'Protocole Inventaire'!H17/$B$6</f>
        <v>0</v>
      </c>
      <c r="I17" s="8">
        <f>'Protocole Inventaire'!I17/$B$6</f>
        <v>1.2048192771084338</v>
      </c>
      <c r="J17" s="8">
        <f>'Protocole Inventaire'!J17/$B$6</f>
        <v>1.2048192771084338</v>
      </c>
      <c r="K17" s="8">
        <f>'Protocole Inventaire'!K17/$B$6</f>
        <v>0</v>
      </c>
      <c r="L17" s="8">
        <f>'Protocole Inventaire'!L17/$B$6</f>
        <v>0</v>
      </c>
      <c r="M17" s="8">
        <f>'Protocole Inventaire'!M17/$B$6</f>
        <v>0</v>
      </c>
      <c r="N17" s="8">
        <f>'Protocole Inventaire'!N17/$B$6</f>
        <v>0</v>
      </c>
      <c r="O17" s="8">
        <f>'Protocole Inventaire'!O17/$B$6</f>
        <v>0</v>
      </c>
      <c r="P17" s="8">
        <f>'Protocole Inventaire'!P17/$B$6</f>
        <v>0</v>
      </c>
      <c r="Q17" s="8">
        <f>'Protocole Inventaire'!Q17/$B$6</f>
        <v>0</v>
      </c>
      <c r="R17" s="8">
        <f>'Protocole Inventaire'!R17/$B$6</f>
        <v>0</v>
      </c>
      <c r="S17" s="8">
        <f>'Protocole Inventaire'!S17/$B$6</f>
        <v>0</v>
      </c>
    </row>
    <row r="18" spans="1:19" x14ac:dyDescent="0.25">
      <c r="A18" s="8">
        <f>'Protocole Inventaire'!A18</f>
        <v>46</v>
      </c>
      <c r="B18" s="8">
        <f>'Protocole Inventaire'!B18</f>
        <v>1.93</v>
      </c>
      <c r="C18" s="8">
        <f>'Protocole Inventaire'!C18/$B$6</f>
        <v>0</v>
      </c>
      <c r="D18" s="8">
        <f>'Protocole Inventaire'!D18/$B$6</f>
        <v>1.2048192771084338</v>
      </c>
      <c r="E18" s="8">
        <f>'Protocole Inventaire'!E18/$B$6</f>
        <v>0</v>
      </c>
      <c r="F18" s="8">
        <f>'Protocole Inventaire'!F18/$B$6</f>
        <v>0</v>
      </c>
      <c r="G18" s="8">
        <f>'Protocole Inventaire'!G18/$B$6</f>
        <v>0</v>
      </c>
      <c r="H18" s="8">
        <f>'Protocole Inventaire'!H18/$B$6</f>
        <v>0</v>
      </c>
      <c r="I18" s="8">
        <f>'Protocole Inventaire'!I18/$B$6</f>
        <v>1.2048192771084338</v>
      </c>
      <c r="J18" s="8">
        <f>'Protocole Inventaire'!J18/$B$6</f>
        <v>4.8192771084337354</v>
      </c>
      <c r="K18" s="8">
        <f>'Protocole Inventaire'!K18/$B$6</f>
        <v>0</v>
      </c>
      <c r="L18" s="8">
        <f>'Protocole Inventaire'!L18/$B$6</f>
        <v>0</v>
      </c>
      <c r="M18" s="8">
        <f>'Protocole Inventaire'!M18/$B$6</f>
        <v>0</v>
      </c>
      <c r="N18" s="8">
        <f>'Protocole Inventaire'!N18/$B$6</f>
        <v>0</v>
      </c>
      <c r="O18" s="8">
        <f>'Protocole Inventaire'!O18/$B$6</f>
        <v>0</v>
      </c>
      <c r="P18" s="8">
        <f>'Protocole Inventaire'!P18/$B$6</f>
        <v>0</v>
      </c>
      <c r="Q18" s="8">
        <f>'Protocole Inventaire'!Q18/$B$6</f>
        <v>0</v>
      </c>
      <c r="R18" s="8">
        <f>'Protocole Inventaire'!R18/$B$6</f>
        <v>0</v>
      </c>
      <c r="S18" s="8">
        <f>'Protocole Inventaire'!S18/$B$6</f>
        <v>0</v>
      </c>
    </row>
    <row r="19" spans="1:19" x14ac:dyDescent="0.25">
      <c r="A19" s="8">
        <f>'Protocole Inventaire'!A19</f>
        <v>50</v>
      </c>
      <c r="B19" s="8">
        <f>'Protocole Inventaire'!B19</f>
        <v>2.35</v>
      </c>
      <c r="C19" s="8">
        <f>'Protocole Inventaire'!C19/$B$6</f>
        <v>0</v>
      </c>
      <c r="D19" s="8">
        <f>'Protocole Inventaire'!D19/$B$6</f>
        <v>1.2048192771084338</v>
      </c>
      <c r="E19" s="8">
        <f>'Protocole Inventaire'!E19/$B$6</f>
        <v>0</v>
      </c>
      <c r="F19" s="8">
        <f>'Protocole Inventaire'!F19/$B$6</f>
        <v>0</v>
      </c>
      <c r="G19" s="8">
        <f>'Protocole Inventaire'!G19/$B$6</f>
        <v>0</v>
      </c>
      <c r="H19" s="8">
        <f>'Protocole Inventaire'!H19/$B$6</f>
        <v>0</v>
      </c>
      <c r="I19" s="8">
        <f>'Protocole Inventaire'!I19/$B$6</f>
        <v>0</v>
      </c>
      <c r="J19" s="8">
        <f>'Protocole Inventaire'!J19/$B$6</f>
        <v>1.2048192771084338</v>
      </c>
      <c r="K19" s="8">
        <f>'Protocole Inventaire'!K19/$B$6</f>
        <v>0</v>
      </c>
      <c r="L19" s="8">
        <f>'Protocole Inventaire'!L19/$B$6</f>
        <v>0</v>
      </c>
      <c r="M19" s="8">
        <f>'Protocole Inventaire'!M19/$B$6</f>
        <v>0</v>
      </c>
      <c r="N19" s="8">
        <f>'Protocole Inventaire'!N19/$B$6</f>
        <v>0</v>
      </c>
      <c r="O19" s="8">
        <f>'Protocole Inventaire'!O19/$B$6</f>
        <v>0</v>
      </c>
      <c r="P19" s="8">
        <f>'Protocole Inventaire'!P19/$B$6</f>
        <v>0</v>
      </c>
      <c r="Q19" s="8">
        <f>'Protocole Inventaire'!Q19/$B$6</f>
        <v>0</v>
      </c>
      <c r="R19" s="8">
        <f>'Protocole Inventaire'!R19/$B$6</f>
        <v>0</v>
      </c>
      <c r="S19" s="8">
        <f>'Protocole Inventaire'!S19/$B$6</f>
        <v>0</v>
      </c>
    </row>
    <row r="20" spans="1:19" x14ac:dyDescent="0.25">
      <c r="A20" s="8">
        <f>'Protocole Inventaire'!A20</f>
        <v>54</v>
      </c>
      <c r="B20" s="8">
        <f>'Protocole Inventaire'!B20</f>
        <v>2.79</v>
      </c>
      <c r="C20" s="8">
        <f>'Protocole Inventaire'!C20/$B$6</f>
        <v>0</v>
      </c>
      <c r="D20" s="8">
        <f>'Protocole Inventaire'!D20/$B$6</f>
        <v>0</v>
      </c>
      <c r="E20" s="8">
        <f>'Protocole Inventaire'!E20/$B$6</f>
        <v>0</v>
      </c>
      <c r="F20" s="8">
        <f>'Protocole Inventaire'!F20/$B$6</f>
        <v>0</v>
      </c>
      <c r="G20" s="8">
        <f>'Protocole Inventaire'!G20/$B$6</f>
        <v>0</v>
      </c>
      <c r="H20" s="8">
        <f>'Protocole Inventaire'!H20/$B$6</f>
        <v>0</v>
      </c>
      <c r="I20" s="8">
        <f>'Protocole Inventaire'!I20/$B$6</f>
        <v>3.6144578313253013</v>
      </c>
      <c r="J20" s="8">
        <f>'Protocole Inventaire'!J20/$B$6</f>
        <v>0</v>
      </c>
      <c r="K20" s="8">
        <f>'Protocole Inventaire'!K20/$B$6</f>
        <v>0</v>
      </c>
      <c r="L20" s="8">
        <f>'Protocole Inventaire'!L20/$B$6</f>
        <v>0</v>
      </c>
      <c r="M20" s="8">
        <f>'Protocole Inventaire'!M20/$B$6</f>
        <v>0</v>
      </c>
      <c r="N20" s="8">
        <f>'Protocole Inventaire'!N20/$B$6</f>
        <v>0</v>
      </c>
      <c r="O20" s="8">
        <f>'Protocole Inventaire'!O20/$B$6</f>
        <v>0</v>
      </c>
      <c r="P20" s="8">
        <f>'Protocole Inventaire'!P20/$B$6</f>
        <v>0</v>
      </c>
      <c r="Q20" s="8">
        <f>'Protocole Inventaire'!Q20/$B$6</f>
        <v>0</v>
      </c>
      <c r="R20" s="8">
        <f>'Protocole Inventaire'!R20/$B$6</f>
        <v>0</v>
      </c>
      <c r="S20" s="8">
        <f>'Protocole Inventaire'!S20/$B$6</f>
        <v>0</v>
      </c>
    </row>
    <row r="21" spans="1:19" x14ac:dyDescent="0.25">
      <c r="A21" s="8">
        <f>'Protocole Inventaire'!A21</f>
        <v>58</v>
      </c>
      <c r="B21" s="8">
        <f>'Protocole Inventaire'!B21</f>
        <v>3.27</v>
      </c>
      <c r="C21" s="8">
        <f>'Protocole Inventaire'!C21/$B$6</f>
        <v>0</v>
      </c>
      <c r="D21" s="8">
        <f>'Protocole Inventaire'!D21/$B$6</f>
        <v>0</v>
      </c>
      <c r="E21" s="8">
        <f>'Protocole Inventaire'!E21/$B$6</f>
        <v>0</v>
      </c>
      <c r="F21" s="8">
        <f>'Protocole Inventaire'!F21/$B$6</f>
        <v>0</v>
      </c>
      <c r="G21" s="8">
        <f>'Protocole Inventaire'!G21/$B$6</f>
        <v>0</v>
      </c>
      <c r="H21" s="8">
        <f>'Protocole Inventaire'!H21/$B$6</f>
        <v>0</v>
      </c>
      <c r="I21" s="8">
        <f>'Protocole Inventaire'!I21/$B$6</f>
        <v>1.2048192771084338</v>
      </c>
      <c r="J21" s="8">
        <f>'Protocole Inventaire'!J21/$B$6</f>
        <v>0</v>
      </c>
      <c r="K21" s="8">
        <f>'Protocole Inventaire'!K21/$B$6</f>
        <v>0</v>
      </c>
      <c r="L21" s="8">
        <f>'Protocole Inventaire'!L21/$B$6</f>
        <v>0</v>
      </c>
      <c r="M21" s="8">
        <f>'Protocole Inventaire'!M21/$B$6</f>
        <v>0</v>
      </c>
      <c r="N21" s="8">
        <f>'Protocole Inventaire'!N21/$B$6</f>
        <v>0</v>
      </c>
      <c r="O21" s="8">
        <f>'Protocole Inventaire'!O21/$B$6</f>
        <v>0</v>
      </c>
      <c r="P21" s="8">
        <f>'Protocole Inventaire'!P21/$B$6</f>
        <v>1.2048192771084338</v>
      </c>
      <c r="Q21" s="8">
        <f>'Protocole Inventaire'!Q21/$B$6</f>
        <v>0</v>
      </c>
      <c r="R21" s="8">
        <f>'Protocole Inventaire'!R21/$B$6</f>
        <v>0</v>
      </c>
      <c r="S21" s="8">
        <f>'Protocole Inventaire'!S21/$B$6</f>
        <v>0</v>
      </c>
    </row>
    <row r="22" spans="1:19" x14ac:dyDescent="0.25">
      <c r="A22" s="8">
        <f>'Protocole Inventaire'!A22</f>
        <v>62</v>
      </c>
      <c r="B22" s="8">
        <f>'Protocole Inventaire'!B22</f>
        <v>3.8</v>
      </c>
      <c r="C22" s="8">
        <f>'Protocole Inventaire'!C22/$B$6</f>
        <v>0</v>
      </c>
      <c r="D22" s="8">
        <f>'Protocole Inventaire'!D22/$B$6</f>
        <v>0</v>
      </c>
      <c r="E22" s="8">
        <f>'Protocole Inventaire'!E22/$B$6</f>
        <v>0</v>
      </c>
      <c r="F22" s="8">
        <f>'Protocole Inventaire'!F22/$B$6</f>
        <v>0</v>
      </c>
      <c r="G22" s="8">
        <f>'Protocole Inventaire'!G22/$B$6</f>
        <v>0</v>
      </c>
      <c r="H22" s="8">
        <f>'Protocole Inventaire'!H22/$B$6</f>
        <v>0</v>
      </c>
      <c r="I22" s="8">
        <f>'Protocole Inventaire'!I22/$B$6</f>
        <v>2.4096385542168677</v>
      </c>
      <c r="J22" s="8">
        <f>'Protocole Inventaire'!J22/$B$6</f>
        <v>1.2048192771084338</v>
      </c>
      <c r="K22" s="8">
        <f>'Protocole Inventaire'!K22/$B$6</f>
        <v>0</v>
      </c>
      <c r="L22" s="8">
        <f>'Protocole Inventaire'!L22/$B$6</f>
        <v>0</v>
      </c>
      <c r="M22" s="8">
        <f>'Protocole Inventaire'!M22/$B$6</f>
        <v>0</v>
      </c>
      <c r="N22" s="8">
        <f>'Protocole Inventaire'!N22/$B$6</f>
        <v>0</v>
      </c>
      <c r="O22" s="8">
        <f>'Protocole Inventaire'!O22/$B$6</f>
        <v>0</v>
      </c>
      <c r="P22" s="8">
        <f>'Protocole Inventaire'!P22/$B$6</f>
        <v>1.2048192771084338</v>
      </c>
      <c r="Q22" s="8">
        <f>'Protocole Inventaire'!Q22/$B$6</f>
        <v>0</v>
      </c>
      <c r="R22" s="8">
        <f>'Protocole Inventaire'!R22/$B$6</f>
        <v>0</v>
      </c>
      <c r="S22" s="8">
        <f>'Protocole Inventaire'!S22/$B$6</f>
        <v>0</v>
      </c>
    </row>
    <row r="23" spans="1:19" x14ac:dyDescent="0.25">
      <c r="A23" s="8">
        <f>'Protocole Inventaire'!A23</f>
        <v>66</v>
      </c>
      <c r="B23" s="8">
        <f>'Protocole Inventaire'!B23</f>
        <v>4.37</v>
      </c>
      <c r="C23" s="8">
        <f>'Protocole Inventaire'!C23/$B$6</f>
        <v>0</v>
      </c>
      <c r="D23" s="8">
        <f>'Protocole Inventaire'!D23/$B$6</f>
        <v>0</v>
      </c>
      <c r="E23" s="8">
        <f>'Protocole Inventaire'!E23/$B$6</f>
        <v>0</v>
      </c>
      <c r="F23" s="8">
        <f>'Protocole Inventaire'!F23/$B$6</f>
        <v>0</v>
      </c>
      <c r="G23" s="8">
        <f>'Protocole Inventaire'!G23/$B$6</f>
        <v>0</v>
      </c>
      <c r="H23" s="8">
        <f>'Protocole Inventaire'!H23/$B$6</f>
        <v>0</v>
      </c>
      <c r="I23" s="8">
        <f>'Protocole Inventaire'!I23/$B$6</f>
        <v>1.2048192771084338</v>
      </c>
      <c r="J23" s="8">
        <f>'Protocole Inventaire'!J23/$B$6</f>
        <v>0</v>
      </c>
      <c r="K23" s="8">
        <f>'Protocole Inventaire'!K23/$B$6</f>
        <v>0</v>
      </c>
      <c r="L23" s="8">
        <f>'Protocole Inventaire'!L23/$B$6</f>
        <v>0</v>
      </c>
      <c r="M23" s="8">
        <f>'Protocole Inventaire'!M23/$B$6</f>
        <v>0</v>
      </c>
      <c r="N23" s="8">
        <f>'Protocole Inventaire'!N23/$B$6</f>
        <v>0</v>
      </c>
      <c r="O23" s="8">
        <f>'Protocole Inventaire'!O23/$B$6</f>
        <v>0</v>
      </c>
      <c r="P23" s="8">
        <f>'Protocole Inventaire'!P23/$B$6</f>
        <v>0</v>
      </c>
      <c r="Q23" s="8">
        <f>'Protocole Inventaire'!Q23/$B$6</f>
        <v>0</v>
      </c>
      <c r="R23" s="8">
        <f>'Protocole Inventaire'!R23/$B$6</f>
        <v>0</v>
      </c>
      <c r="S23" s="8">
        <f>'Protocole Inventaire'!S23/$B$6</f>
        <v>0</v>
      </c>
    </row>
    <row r="24" spans="1:19" x14ac:dyDescent="0.25">
      <c r="A24" s="8">
        <f>'Protocole Inventaire'!A24</f>
        <v>70</v>
      </c>
      <c r="B24" s="8">
        <f>'Protocole Inventaire'!B24</f>
        <v>4.99</v>
      </c>
      <c r="C24" s="8">
        <f>'Protocole Inventaire'!C24/$B$6</f>
        <v>0</v>
      </c>
      <c r="D24" s="8">
        <f>'Protocole Inventaire'!D24/$B$6</f>
        <v>0</v>
      </c>
      <c r="E24" s="8">
        <f>'Protocole Inventaire'!E24/$B$6</f>
        <v>0</v>
      </c>
      <c r="F24" s="8">
        <f>'Protocole Inventaire'!F24/$B$6</f>
        <v>0</v>
      </c>
      <c r="G24" s="8">
        <f>'Protocole Inventaire'!G24/$B$6</f>
        <v>0</v>
      </c>
      <c r="H24" s="8">
        <f>'Protocole Inventaire'!H24/$B$6</f>
        <v>0</v>
      </c>
      <c r="I24" s="8">
        <f>'Protocole Inventaire'!I24/$B$6</f>
        <v>1.2048192771084338</v>
      </c>
      <c r="J24" s="8">
        <f>'Protocole Inventaire'!J24/$B$6</f>
        <v>0</v>
      </c>
      <c r="K24" s="8">
        <f>'Protocole Inventaire'!K24/$B$6</f>
        <v>0</v>
      </c>
      <c r="L24" s="8">
        <f>'Protocole Inventaire'!L24/$B$6</f>
        <v>0</v>
      </c>
      <c r="M24" s="8">
        <f>'Protocole Inventaire'!M24/$B$6</f>
        <v>0</v>
      </c>
      <c r="N24" s="8">
        <f>'Protocole Inventaire'!N24/$B$6</f>
        <v>0</v>
      </c>
      <c r="O24" s="8">
        <f>'Protocole Inventaire'!O24/$B$6</f>
        <v>0</v>
      </c>
      <c r="P24" s="8">
        <f>'Protocole Inventaire'!P24/$B$6</f>
        <v>0</v>
      </c>
      <c r="Q24" s="8">
        <f>'Protocole Inventaire'!Q24/$B$6</f>
        <v>0</v>
      </c>
      <c r="R24" s="8">
        <f>'Protocole Inventaire'!R24/$B$6</f>
        <v>0</v>
      </c>
      <c r="S24" s="8">
        <f>'Protocole Inventaire'!S24/$B$6</f>
        <v>0</v>
      </c>
    </row>
    <row r="25" spans="1:19" x14ac:dyDescent="0.25">
      <c r="A25" s="8">
        <f>'Protocole Inventaire'!A25</f>
        <v>74</v>
      </c>
      <c r="B25" s="8">
        <f>'Protocole Inventaire'!B25</f>
        <v>5.66</v>
      </c>
      <c r="C25" s="8">
        <f>'Protocole Inventaire'!C25/$B$6</f>
        <v>0</v>
      </c>
      <c r="D25" s="8">
        <f>'Protocole Inventaire'!D25/$B$6</f>
        <v>0</v>
      </c>
      <c r="E25" s="8">
        <f>'Protocole Inventaire'!E25/$B$6</f>
        <v>0</v>
      </c>
      <c r="F25" s="8">
        <f>'Protocole Inventaire'!F25/$B$6</f>
        <v>0</v>
      </c>
      <c r="G25" s="8">
        <f>'Protocole Inventaire'!G25/$B$6</f>
        <v>0</v>
      </c>
      <c r="H25" s="8">
        <f>'Protocole Inventaire'!H25/$B$6</f>
        <v>0</v>
      </c>
      <c r="I25" s="8">
        <f>'Protocole Inventaire'!I25/$B$6</f>
        <v>1.2048192771084338</v>
      </c>
      <c r="J25" s="8">
        <f>'Protocole Inventaire'!J25/$B$6</f>
        <v>0</v>
      </c>
      <c r="K25" s="8">
        <f>'Protocole Inventaire'!K25/$B$6</f>
        <v>0</v>
      </c>
      <c r="L25" s="8">
        <f>'Protocole Inventaire'!L25/$B$6</f>
        <v>0</v>
      </c>
      <c r="M25" s="8">
        <f>'Protocole Inventaire'!M25/$B$6</f>
        <v>0</v>
      </c>
      <c r="N25" s="8">
        <f>'Protocole Inventaire'!N25/$B$6</f>
        <v>0</v>
      </c>
      <c r="O25" s="8">
        <f>'Protocole Inventaire'!O25/$B$6</f>
        <v>0</v>
      </c>
      <c r="P25" s="8">
        <f>'Protocole Inventaire'!P25/$B$6</f>
        <v>0</v>
      </c>
      <c r="Q25" s="8">
        <f>'Protocole Inventaire'!Q25/$B$6</f>
        <v>0</v>
      </c>
      <c r="R25" s="8">
        <f>'Protocole Inventaire'!R25/$B$6</f>
        <v>0</v>
      </c>
      <c r="S25" s="8">
        <f>'Protocole Inventaire'!S25/$B$6</f>
        <v>0</v>
      </c>
    </row>
    <row r="26" spans="1:19" x14ac:dyDescent="0.25">
      <c r="A26" s="8">
        <f>'Protocole Inventaire'!A26</f>
        <v>78</v>
      </c>
      <c r="B26" s="8">
        <f>'Protocole Inventaire'!B26</f>
        <v>6.34</v>
      </c>
      <c r="C26" s="8">
        <f>'Protocole Inventaire'!C26/$B$6</f>
        <v>0</v>
      </c>
      <c r="D26" s="8">
        <f>'Protocole Inventaire'!D26/$B$6</f>
        <v>0</v>
      </c>
      <c r="E26" s="8">
        <f>'Protocole Inventaire'!E26/$B$6</f>
        <v>0</v>
      </c>
      <c r="F26" s="8">
        <f>'Protocole Inventaire'!F26/$B$6</f>
        <v>0</v>
      </c>
      <c r="G26" s="8">
        <f>'Protocole Inventaire'!G26/$B$6</f>
        <v>0</v>
      </c>
      <c r="H26" s="8">
        <f>'Protocole Inventaire'!H26/$B$6</f>
        <v>0</v>
      </c>
      <c r="I26" s="8">
        <f>'Protocole Inventaire'!I26/$B$6</f>
        <v>0</v>
      </c>
      <c r="J26" s="8">
        <f>'Protocole Inventaire'!J26/$B$6</f>
        <v>0</v>
      </c>
      <c r="K26" s="8">
        <f>'Protocole Inventaire'!K26/$B$6</f>
        <v>0</v>
      </c>
      <c r="L26" s="8">
        <f>'Protocole Inventaire'!L26/$B$6</f>
        <v>0</v>
      </c>
      <c r="M26" s="8">
        <f>'Protocole Inventaire'!M26/$B$6</f>
        <v>0</v>
      </c>
      <c r="N26" s="8">
        <f>'Protocole Inventaire'!N26/$B$6</f>
        <v>0</v>
      </c>
      <c r="O26" s="8">
        <f>'Protocole Inventaire'!O26/$B$6</f>
        <v>0</v>
      </c>
      <c r="P26" s="8">
        <f>'Protocole Inventaire'!P26/$B$6</f>
        <v>0</v>
      </c>
      <c r="Q26" s="8">
        <f>'Protocole Inventaire'!Q26/$B$6</f>
        <v>0</v>
      </c>
      <c r="R26" s="8">
        <f>'Protocole Inventaire'!R26/$B$6</f>
        <v>0</v>
      </c>
      <c r="S26" s="8">
        <f>'Protocole Inventaire'!S26/$B$6</f>
        <v>0</v>
      </c>
    </row>
    <row r="27" spans="1:19" x14ac:dyDescent="0.25">
      <c r="A27" s="8">
        <f>'Protocole Inventaire'!A27</f>
        <v>82</v>
      </c>
      <c r="B27" s="8">
        <f>'Protocole Inventaire'!B27</f>
        <v>7.06</v>
      </c>
      <c r="C27" s="8">
        <f>'Protocole Inventaire'!C27/$B$6</f>
        <v>0</v>
      </c>
      <c r="D27" s="8">
        <f>'Protocole Inventaire'!D27/$B$6</f>
        <v>0</v>
      </c>
      <c r="E27" s="8">
        <f>'Protocole Inventaire'!E27/$B$6</f>
        <v>0</v>
      </c>
      <c r="F27" s="8">
        <f>'Protocole Inventaire'!F27/$B$6</f>
        <v>0</v>
      </c>
      <c r="G27" s="8">
        <f>'Protocole Inventaire'!G27/$B$6</f>
        <v>0</v>
      </c>
      <c r="H27" s="8">
        <f>'Protocole Inventaire'!H27/$B$6</f>
        <v>0</v>
      </c>
      <c r="I27" s="8">
        <f>'Protocole Inventaire'!I27/$B$6</f>
        <v>0</v>
      </c>
      <c r="J27" s="8">
        <f>'Protocole Inventaire'!J27/$B$6</f>
        <v>0</v>
      </c>
      <c r="K27" s="8">
        <f>'Protocole Inventaire'!K27/$B$6</f>
        <v>0</v>
      </c>
      <c r="L27" s="8">
        <f>'Protocole Inventaire'!L27/$B$6</f>
        <v>0</v>
      </c>
      <c r="M27" s="8">
        <f>'Protocole Inventaire'!M27/$B$6</f>
        <v>0</v>
      </c>
      <c r="N27" s="8">
        <f>'Protocole Inventaire'!N27/$B$6</f>
        <v>0</v>
      </c>
      <c r="O27" s="8">
        <f>'Protocole Inventaire'!O27/$B$6</f>
        <v>0</v>
      </c>
      <c r="P27" s="8">
        <f>'Protocole Inventaire'!P27/$B$6</f>
        <v>0</v>
      </c>
      <c r="Q27" s="8">
        <f>'Protocole Inventaire'!Q27/$B$6</f>
        <v>0</v>
      </c>
      <c r="R27" s="8">
        <f>'Protocole Inventaire'!R27/$B$6</f>
        <v>0</v>
      </c>
      <c r="S27" s="8">
        <f>'Protocole Inventaire'!S27/$B$6</f>
        <v>0</v>
      </c>
    </row>
    <row r="28" spans="1:19" x14ac:dyDescent="0.25">
      <c r="A28" s="8">
        <f>'Protocole Inventaire'!A28</f>
        <v>86</v>
      </c>
      <c r="B28" s="8">
        <f>'Protocole Inventaire'!B28</f>
        <v>7.8049999999999997</v>
      </c>
      <c r="C28" s="8">
        <f>'Protocole Inventaire'!C28/$B$6</f>
        <v>0</v>
      </c>
      <c r="D28" s="8">
        <f>'Protocole Inventaire'!D28/$B$6</f>
        <v>0</v>
      </c>
      <c r="E28" s="8">
        <f>'Protocole Inventaire'!E28/$B$6</f>
        <v>0</v>
      </c>
      <c r="F28" s="8">
        <f>'Protocole Inventaire'!F28/$B$6</f>
        <v>0</v>
      </c>
      <c r="G28" s="8">
        <f>'Protocole Inventaire'!G28/$B$6</f>
        <v>0</v>
      </c>
      <c r="H28" s="8">
        <f>'Protocole Inventaire'!H28/$B$6</f>
        <v>0</v>
      </c>
      <c r="I28" s="8">
        <f>'Protocole Inventaire'!I28/$B$6</f>
        <v>0</v>
      </c>
      <c r="J28" s="8">
        <f>'Protocole Inventaire'!J28/$B$6</f>
        <v>0</v>
      </c>
      <c r="K28" s="8">
        <f>'Protocole Inventaire'!K28/$B$6</f>
        <v>0</v>
      </c>
      <c r="L28" s="8">
        <f>'Protocole Inventaire'!L28/$B$6</f>
        <v>0</v>
      </c>
      <c r="M28" s="8">
        <f>'Protocole Inventaire'!M28/$B$6</f>
        <v>0</v>
      </c>
      <c r="N28" s="8">
        <f>'Protocole Inventaire'!N28/$B$6</f>
        <v>0</v>
      </c>
      <c r="O28" s="8">
        <f>'Protocole Inventaire'!O28/$B$6</f>
        <v>0</v>
      </c>
      <c r="P28" s="8">
        <f>'Protocole Inventaire'!P28/$B$6</f>
        <v>0</v>
      </c>
      <c r="Q28" s="8">
        <f>'Protocole Inventaire'!Q28/$B$6</f>
        <v>0</v>
      </c>
      <c r="R28" s="8">
        <f>'Protocole Inventaire'!R28/$B$6</f>
        <v>0</v>
      </c>
      <c r="S28" s="8">
        <f>'Protocole Inventaire'!S28/$B$6</f>
        <v>0</v>
      </c>
    </row>
    <row r="29" spans="1:19" x14ac:dyDescent="0.25">
      <c r="A29" s="8">
        <f>'Protocole Inventaire'!A29</f>
        <v>90</v>
      </c>
      <c r="B29" s="8">
        <f>'Protocole Inventaire'!B29</f>
        <v>8.58</v>
      </c>
      <c r="C29" s="8">
        <f>'Protocole Inventaire'!C29/$B$6</f>
        <v>0</v>
      </c>
      <c r="D29" s="8">
        <f>'Protocole Inventaire'!D29/$B$6</f>
        <v>0</v>
      </c>
      <c r="E29" s="8">
        <f>'Protocole Inventaire'!E29/$B$6</f>
        <v>0</v>
      </c>
      <c r="F29" s="8">
        <f>'Protocole Inventaire'!F29/$B$6</f>
        <v>0</v>
      </c>
      <c r="G29" s="8">
        <f>'Protocole Inventaire'!G29/$B$6</f>
        <v>0</v>
      </c>
      <c r="H29" s="8">
        <f>'Protocole Inventaire'!H29/$B$6</f>
        <v>0</v>
      </c>
      <c r="I29" s="8">
        <f>'Protocole Inventaire'!I29/$B$6</f>
        <v>0</v>
      </c>
      <c r="J29" s="8">
        <f>'Protocole Inventaire'!J29/$B$6</f>
        <v>0</v>
      </c>
      <c r="K29" s="8">
        <f>'Protocole Inventaire'!K29/$B$6</f>
        <v>0</v>
      </c>
      <c r="L29" s="8">
        <f>'Protocole Inventaire'!L29/$B$6</f>
        <v>0</v>
      </c>
      <c r="M29" s="8">
        <f>'Protocole Inventaire'!M29/$B$6</f>
        <v>0</v>
      </c>
      <c r="N29" s="8">
        <f>'Protocole Inventaire'!N29/$B$6</f>
        <v>0</v>
      </c>
      <c r="O29" s="8">
        <f>'Protocole Inventaire'!O29/$B$6</f>
        <v>0</v>
      </c>
      <c r="P29" s="8">
        <f>'Protocole Inventaire'!P29/$B$6</f>
        <v>0</v>
      </c>
      <c r="Q29" s="8">
        <f>'Protocole Inventaire'!Q29/$B$6</f>
        <v>0</v>
      </c>
      <c r="R29" s="8">
        <f>'Protocole Inventaire'!R29/$B$6</f>
        <v>0</v>
      </c>
      <c r="S29" s="8">
        <f>'Protocole Inventaire'!S29/$B$6</f>
        <v>0</v>
      </c>
    </row>
    <row r="30" spans="1:19" x14ac:dyDescent="0.25">
      <c r="A30" s="8">
        <f>'Protocole Inventaire'!A30</f>
        <v>94</v>
      </c>
      <c r="B30" s="8">
        <f>'Protocole Inventaire'!B30</f>
        <v>9.3874999999999993</v>
      </c>
      <c r="C30" s="8">
        <f>'Protocole Inventaire'!C30/$B$6</f>
        <v>0</v>
      </c>
      <c r="D30" s="8">
        <f>'Protocole Inventaire'!D30/$B$6</f>
        <v>0</v>
      </c>
      <c r="E30" s="8">
        <f>'Protocole Inventaire'!E30/$B$6</f>
        <v>0</v>
      </c>
      <c r="F30" s="8">
        <f>'Protocole Inventaire'!F30/$B$6</f>
        <v>0</v>
      </c>
      <c r="G30" s="8">
        <f>'Protocole Inventaire'!G30/$B$6</f>
        <v>0</v>
      </c>
      <c r="H30" s="8">
        <f>'Protocole Inventaire'!H30/$B$6</f>
        <v>0</v>
      </c>
      <c r="I30" s="8">
        <f>'Protocole Inventaire'!I30/$B$6</f>
        <v>0</v>
      </c>
      <c r="J30" s="8">
        <f>'Protocole Inventaire'!J30/$B$6</f>
        <v>0</v>
      </c>
      <c r="K30" s="8">
        <f>'Protocole Inventaire'!K30/$B$6</f>
        <v>0</v>
      </c>
      <c r="L30" s="8">
        <f>'Protocole Inventaire'!L30/$B$6</f>
        <v>0</v>
      </c>
      <c r="M30" s="8">
        <f>'Protocole Inventaire'!M30/$B$6</f>
        <v>0</v>
      </c>
      <c r="N30" s="8">
        <f>'Protocole Inventaire'!N30/$B$6</f>
        <v>0</v>
      </c>
      <c r="O30" s="8">
        <f>'Protocole Inventaire'!O30/$B$6</f>
        <v>0</v>
      </c>
      <c r="P30" s="8">
        <f>'Protocole Inventaire'!P30/$B$6</f>
        <v>0</v>
      </c>
      <c r="Q30" s="8">
        <f>'Protocole Inventaire'!Q30/$B$6</f>
        <v>0</v>
      </c>
      <c r="R30" s="8">
        <f>'Protocole Inventaire'!R30/$B$6</f>
        <v>0</v>
      </c>
      <c r="S30" s="8">
        <f>'Protocole Inventaire'!S30/$B$6</f>
        <v>0</v>
      </c>
    </row>
    <row r="31" spans="1:19" x14ac:dyDescent="0.25">
      <c r="A31" s="8">
        <f>'Protocole Inventaire'!A31</f>
        <v>98</v>
      </c>
      <c r="B31" s="8">
        <f>'Protocole Inventaire'!B31</f>
        <v>10.227499999999999</v>
      </c>
      <c r="C31" s="8">
        <f>'Protocole Inventaire'!C31/$B$6</f>
        <v>0</v>
      </c>
      <c r="D31" s="8">
        <f>'Protocole Inventaire'!D31/$B$6</f>
        <v>0</v>
      </c>
      <c r="E31" s="8">
        <f>'Protocole Inventaire'!E31/$B$6</f>
        <v>0</v>
      </c>
      <c r="F31" s="8">
        <f>'Protocole Inventaire'!F31/$B$6</f>
        <v>0</v>
      </c>
      <c r="G31" s="8">
        <f>'Protocole Inventaire'!G31/$B$6</f>
        <v>0</v>
      </c>
      <c r="H31" s="8">
        <f>'Protocole Inventaire'!H31/$B$6</f>
        <v>0</v>
      </c>
      <c r="I31" s="8">
        <f>'Protocole Inventaire'!I31/$B$6</f>
        <v>0</v>
      </c>
      <c r="J31" s="8">
        <f>'Protocole Inventaire'!J31/$B$6</f>
        <v>0</v>
      </c>
      <c r="K31" s="8">
        <f>'Protocole Inventaire'!K31/$B$6</f>
        <v>0</v>
      </c>
      <c r="L31" s="8">
        <f>'Protocole Inventaire'!L31/$B$6</f>
        <v>0</v>
      </c>
      <c r="M31" s="8">
        <f>'Protocole Inventaire'!M31/$B$6</f>
        <v>0</v>
      </c>
      <c r="N31" s="8">
        <f>'Protocole Inventaire'!N31/$B$6</f>
        <v>0</v>
      </c>
      <c r="O31" s="8">
        <f>'Protocole Inventaire'!O31/$B$6</f>
        <v>0</v>
      </c>
      <c r="P31" s="8">
        <f>'Protocole Inventaire'!P31/$B$6</f>
        <v>0</v>
      </c>
      <c r="Q31" s="8">
        <f>'Protocole Inventaire'!Q31/$B$6</f>
        <v>0</v>
      </c>
      <c r="R31" s="8">
        <f>'Protocole Inventaire'!R31/$B$6</f>
        <v>0</v>
      </c>
      <c r="S31" s="8">
        <f>'Protocole Inventaire'!S31/$B$6</f>
        <v>0</v>
      </c>
    </row>
    <row r="32" spans="1:19" x14ac:dyDescent="0.25">
      <c r="A32" s="8">
        <f>'Protocole Inventaire'!A32</f>
        <v>102</v>
      </c>
      <c r="B32" s="8">
        <f>'Protocole Inventaire'!B32</f>
        <v>11.1</v>
      </c>
      <c r="C32" s="8">
        <f>'Protocole Inventaire'!C32/$B$6</f>
        <v>0</v>
      </c>
      <c r="D32" s="8">
        <f>'Protocole Inventaire'!D32/$B$6</f>
        <v>0</v>
      </c>
      <c r="E32" s="8">
        <f>'Protocole Inventaire'!E32/$B$6</f>
        <v>0</v>
      </c>
      <c r="F32" s="8">
        <f>'Protocole Inventaire'!F32/$B$6</f>
        <v>0</v>
      </c>
      <c r="G32" s="8">
        <f>'Protocole Inventaire'!G32/$B$6</f>
        <v>0</v>
      </c>
      <c r="H32" s="8">
        <f>'Protocole Inventaire'!H32/$B$6</f>
        <v>0</v>
      </c>
      <c r="I32" s="8">
        <f>'Protocole Inventaire'!I32/$B$6</f>
        <v>0</v>
      </c>
      <c r="J32" s="8">
        <f>'Protocole Inventaire'!J32/$B$6</f>
        <v>0</v>
      </c>
      <c r="K32" s="8">
        <f>'Protocole Inventaire'!K32/$B$6</f>
        <v>0</v>
      </c>
      <c r="L32" s="8">
        <f>'Protocole Inventaire'!L32/$B$6</f>
        <v>0</v>
      </c>
      <c r="M32" s="8">
        <f>'Protocole Inventaire'!M32/$B$6</f>
        <v>0</v>
      </c>
      <c r="N32" s="8">
        <f>'Protocole Inventaire'!N32/$B$6</f>
        <v>0</v>
      </c>
      <c r="O32" s="8">
        <f>'Protocole Inventaire'!O32/$B$6</f>
        <v>0</v>
      </c>
      <c r="P32" s="8">
        <f>'Protocole Inventaire'!P32/$B$6</f>
        <v>0</v>
      </c>
      <c r="Q32" s="8">
        <f>'Protocole Inventaire'!Q32/$B$6</f>
        <v>0</v>
      </c>
      <c r="R32" s="8">
        <f>'Protocole Inventaire'!R32/$B$6</f>
        <v>0</v>
      </c>
      <c r="S32" s="8">
        <f>'Protocole Inventaire'!S32/$B$6</f>
        <v>0</v>
      </c>
    </row>
    <row r="33" spans="1:19" x14ac:dyDescent="0.25">
      <c r="A33" s="8">
        <f>'Protocole Inventaire'!A33</f>
        <v>106</v>
      </c>
      <c r="B33" s="8">
        <f>'Protocole Inventaire'!B33</f>
        <v>12.0075</v>
      </c>
      <c r="C33" s="8">
        <f>'Protocole Inventaire'!C33/$B$6</f>
        <v>0</v>
      </c>
      <c r="D33" s="8">
        <f>'Protocole Inventaire'!D33/$B$6</f>
        <v>0</v>
      </c>
      <c r="E33" s="8">
        <f>'Protocole Inventaire'!E33/$B$6</f>
        <v>0</v>
      </c>
      <c r="F33" s="8">
        <f>'Protocole Inventaire'!F33/$B$6</f>
        <v>0</v>
      </c>
      <c r="G33" s="8">
        <f>'Protocole Inventaire'!G33/$B$6</f>
        <v>0</v>
      </c>
      <c r="H33" s="8">
        <f>'Protocole Inventaire'!H33/$B$6</f>
        <v>0</v>
      </c>
      <c r="I33" s="8">
        <f>'Protocole Inventaire'!I33/$B$6</f>
        <v>0</v>
      </c>
      <c r="J33" s="8">
        <f>'Protocole Inventaire'!J33/$B$6</f>
        <v>0</v>
      </c>
      <c r="K33" s="8">
        <f>'Protocole Inventaire'!K33/$B$6</f>
        <v>0</v>
      </c>
      <c r="L33" s="8">
        <f>'Protocole Inventaire'!L33/$B$6</f>
        <v>0</v>
      </c>
      <c r="M33" s="8">
        <f>'Protocole Inventaire'!M33/$B$6</f>
        <v>0</v>
      </c>
      <c r="N33" s="8">
        <f>'Protocole Inventaire'!N33/$B$6</f>
        <v>0</v>
      </c>
      <c r="O33" s="8">
        <f>'Protocole Inventaire'!O33/$B$6</f>
        <v>0</v>
      </c>
      <c r="P33" s="8">
        <f>'Protocole Inventaire'!P33/$B$6</f>
        <v>0</v>
      </c>
      <c r="Q33" s="8">
        <f>'Protocole Inventaire'!Q33/$B$6</f>
        <v>0</v>
      </c>
      <c r="R33" s="8">
        <f>'Protocole Inventaire'!R33/$B$6</f>
        <v>0</v>
      </c>
      <c r="S33" s="8">
        <f>'Protocole Inventaire'!S33/$B$6</f>
        <v>0</v>
      </c>
    </row>
    <row r="34" spans="1:19" x14ac:dyDescent="0.25">
      <c r="A34" s="8">
        <f>'Protocole Inventaire'!A34</f>
        <v>110</v>
      </c>
      <c r="B34" s="8">
        <f>'Protocole Inventaire'!B34</f>
        <v>12.977499999999999</v>
      </c>
      <c r="C34" s="8">
        <f>'Protocole Inventaire'!C34/$B$6</f>
        <v>0</v>
      </c>
      <c r="D34" s="8">
        <f>'Protocole Inventaire'!D34/$B$6</f>
        <v>0</v>
      </c>
      <c r="E34" s="8">
        <f>'Protocole Inventaire'!E34/$B$6</f>
        <v>0</v>
      </c>
      <c r="F34" s="8">
        <f>'Protocole Inventaire'!F34/$B$6</f>
        <v>0</v>
      </c>
      <c r="G34" s="8">
        <f>'Protocole Inventaire'!G34/$B$6</f>
        <v>0</v>
      </c>
      <c r="H34" s="8">
        <f>'Protocole Inventaire'!H34/$B$6</f>
        <v>0</v>
      </c>
      <c r="I34" s="8">
        <f>'Protocole Inventaire'!I34/$B$6</f>
        <v>0</v>
      </c>
      <c r="J34" s="8">
        <f>'Protocole Inventaire'!J34/$B$6</f>
        <v>0</v>
      </c>
      <c r="K34" s="8">
        <f>'Protocole Inventaire'!K34/$B$6</f>
        <v>0</v>
      </c>
      <c r="L34" s="8">
        <f>'Protocole Inventaire'!L34/$B$6</f>
        <v>0</v>
      </c>
      <c r="M34" s="8">
        <f>'Protocole Inventaire'!M34/$B$6</f>
        <v>0</v>
      </c>
      <c r="N34" s="8">
        <f>'Protocole Inventaire'!N34/$B$6</f>
        <v>0</v>
      </c>
      <c r="O34" s="8">
        <f>'Protocole Inventaire'!O34/$B$6</f>
        <v>0</v>
      </c>
      <c r="P34" s="8">
        <f>'Protocole Inventaire'!P34/$B$6</f>
        <v>0</v>
      </c>
      <c r="Q34" s="8">
        <f>'Protocole Inventaire'!Q34/$B$6</f>
        <v>0</v>
      </c>
      <c r="R34" s="8">
        <f>'Protocole Inventaire'!R34/$B$6</f>
        <v>0</v>
      </c>
      <c r="S34" s="8">
        <f>'Protocole Inventaire'!S34/$B$6</f>
        <v>0</v>
      </c>
    </row>
    <row r="35" spans="1:19" x14ac:dyDescent="0.25">
      <c r="A35" s="8">
        <f>'Protocole Inventaire'!A35</f>
        <v>0</v>
      </c>
      <c r="B35" s="8">
        <f>'Protocole Inventaire'!B35</f>
        <v>0</v>
      </c>
      <c r="C35" s="8">
        <f>'Protocole Inventaire'!C35/$B$6</f>
        <v>0</v>
      </c>
      <c r="D35" s="8">
        <f>'Protocole Inventaire'!D35/$B$6</f>
        <v>0</v>
      </c>
      <c r="E35" s="8">
        <f>'Protocole Inventaire'!E35/$B$6</f>
        <v>0</v>
      </c>
      <c r="F35" s="8">
        <f>'Protocole Inventaire'!F35/$B$6</f>
        <v>0</v>
      </c>
      <c r="G35" s="8">
        <f>'Protocole Inventaire'!G35/$B$6</f>
        <v>0</v>
      </c>
      <c r="H35" s="8">
        <f>'Protocole Inventaire'!H35/$B$6</f>
        <v>0</v>
      </c>
      <c r="I35" s="8">
        <f>'Protocole Inventaire'!I35/$B$6</f>
        <v>0</v>
      </c>
      <c r="J35" s="8">
        <f>'Protocole Inventaire'!J35/$B$6</f>
        <v>0</v>
      </c>
      <c r="K35" s="8">
        <f>'Protocole Inventaire'!K35/$B$6</f>
        <v>0</v>
      </c>
      <c r="L35" s="8">
        <f>'Protocole Inventaire'!L35/$B$6</f>
        <v>0</v>
      </c>
      <c r="M35" s="8">
        <f>'Protocole Inventaire'!M35/$B$6</f>
        <v>0</v>
      </c>
      <c r="N35" s="8">
        <f>'Protocole Inventaire'!N35/$B$6</f>
        <v>0</v>
      </c>
      <c r="O35" s="8">
        <f>'Protocole Inventaire'!O35/$B$6</f>
        <v>0</v>
      </c>
      <c r="P35" s="8">
        <f>'Protocole Inventaire'!P35/$B$6</f>
        <v>0</v>
      </c>
      <c r="Q35" s="8">
        <f>'Protocole Inventaire'!Q35/$B$6</f>
        <v>0</v>
      </c>
      <c r="R35" s="8">
        <f>'Protocole Inventaire'!R35/$B$6</f>
        <v>0</v>
      </c>
      <c r="S35" s="8">
        <f>'Protocole Inventaire'!S35/$B$6</f>
        <v>0</v>
      </c>
    </row>
    <row r="36" spans="1:19" x14ac:dyDescent="0.25">
      <c r="A36" s="8">
        <f>'Protocole Inventaire'!A36</f>
        <v>0</v>
      </c>
      <c r="B36" s="8">
        <f>'Protocole Inventaire'!B36</f>
        <v>0</v>
      </c>
      <c r="C36" s="8">
        <f>'Protocole Inventaire'!C36/$B$6</f>
        <v>0</v>
      </c>
      <c r="D36" s="8">
        <f>'Protocole Inventaire'!D36/$B$6</f>
        <v>0</v>
      </c>
      <c r="E36" s="8">
        <f>'Protocole Inventaire'!E36/$B$6</f>
        <v>0</v>
      </c>
      <c r="F36" s="8">
        <f>'Protocole Inventaire'!F36/$B$6</f>
        <v>0</v>
      </c>
      <c r="G36" s="8">
        <f>'Protocole Inventaire'!G36/$B$6</f>
        <v>0</v>
      </c>
      <c r="H36" s="8">
        <f>'Protocole Inventaire'!H36/$B$6</f>
        <v>0</v>
      </c>
      <c r="I36" s="8">
        <f>'Protocole Inventaire'!I36/$B$6</f>
        <v>0</v>
      </c>
      <c r="J36" s="8">
        <f>'Protocole Inventaire'!J36/$B$6</f>
        <v>0</v>
      </c>
      <c r="K36" s="8">
        <f>'Protocole Inventaire'!K36/$B$6</f>
        <v>0</v>
      </c>
      <c r="L36" s="8">
        <f>'Protocole Inventaire'!L36/$B$6</f>
        <v>0</v>
      </c>
      <c r="M36" s="8">
        <f>'Protocole Inventaire'!M36/$B$6</f>
        <v>0</v>
      </c>
      <c r="N36" s="8">
        <f>'Protocole Inventaire'!N36/$B$6</f>
        <v>0</v>
      </c>
      <c r="O36" s="8">
        <f>'Protocole Inventaire'!O36/$B$6</f>
        <v>0</v>
      </c>
      <c r="P36" s="8">
        <f>'Protocole Inventaire'!P36/$B$6</f>
        <v>0</v>
      </c>
      <c r="Q36" s="8">
        <f>'Protocole Inventaire'!Q36/$B$6</f>
        <v>0</v>
      </c>
      <c r="R36" s="8">
        <f>'Protocole Inventaire'!R36/$B$6</f>
        <v>0</v>
      </c>
      <c r="S36" s="8">
        <f>'Protocole Inventaire'!S36/$B$6</f>
        <v>0</v>
      </c>
    </row>
    <row r="37" spans="1:19" x14ac:dyDescent="0.25">
      <c r="A37" s="8">
        <f>'Protocole Inventaire'!A37</f>
        <v>0</v>
      </c>
      <c r="B37" s="8">
        <f>'Protocole Inventaire'!B37</f>
        <v>0</v>
      </c>
      <c r="C37" s="8">
        <f>'Protocole Inventaire'!C37/$B$6</f>
        <v>0</v>
      </c>
      <c r="D37" s="8">
        <f>'Protocole Inventaire'!D37/$B$6</f>
        <v>0</v>
      </c>
      <c r="E37" s="8">
        <f>'Protocole Inventaire'!E37/$B$6</f>
        <v>0</v>
      </c>
      <c r="F37" s="8">
        <f>'Protocole Inventaire'!F37/$B$6</f>
        <v>0</v>
      </c>
      <c r="G37" s="8">
        <f>'Protocole Inventaire'!G37/$B$6</f>
        <v>0</v>
      </c>
      <c r="H37" s="8">
        <f>'Protocole Inventaire'!H37/$B$6</f>
        <v>0</v>
      </c>
      <c r="I37" s="8">
        <f>'Protocole Inventaire'!I37/$B$6</f>
        <v>0</v>
      </c>
      <c r="J37" s="8">
        <f>'Protocole Inventaire'!J37/$B$6</f>
        <v>0</v>
      </c>
      <c r="K37" s="8">
        <f>'Protocole Inventaire'!K37/$B$6</f>
        <v>0</v>
      </c>
      <c r="L37" s="8">
        <f>'Protocole Inventaire'!L37/$B$6</f>
        <v>0</v>
      </c>
      <c r="M37" s="8">
        <f>'Protocole Inventaire'!M37/$B$6</f>
        <v>0</v>
      </c>
      <c r="N37" s="8">
        <f>'Protocole Inventaire'!N37/$B$6</f>
        <v>0</v>
      </c>
      <c r="O37" s="8">
        <f>'Protocole Inventaire'!O37/$B$6</f>
        <v>0</v>
      </c>
      <c r="P37" s="8">
        <f>'Protocole Inventaire'!P37/$B$6</f>
        <v>0</v>
      </c>
      <c r="Q37" s="8">
        <f>'Protocole Inventaire'!Q37/$B$6</f>
        <v>0</v>
      </c>
      <c r="R37" s="8">
        <f>'Protocole Inventaire'!R37/$B$6</f>
        <v>0</v>
      </c>
      <c r="S37" s="8">
        <f>'Protocole Inventaire'!S37/$B$6</f>
        <v>0</v>
      </c>
    </row>
    <row r="38" spans="1:19" x14ac:dyDescent="0.25">
      <c r="A38" s="8">
        <f>'Protocole Inventaire'!A38</f>
        <v>0</v>
      </c>
      <c r="B38" s="8">
        <f>'Protocole Inventaire'!B38</f>
        <v>0</v>
      </c>
      <c r="C38" s="8">
        <f>'Protocole Inventaire'!C38/$B$6</f>
        <v>0</v>
      </c>
      <c r="D38" s="8">
        <f>'Protocole Inventaire'!D38/$B$6</f>
        <v>0</v>
      </c>
      <c r="E38" s="8">
        <f>'Protocole Inventaire'!E38/$B$6</f>
        <v>0</v>
      </c>
      <c r="F38" s="8">
        <f>'Protocole Inventaire'!F38/$B$6</f>
        <v>0</v>
      </c>
      <c r="G38" s="8">
        <f>'Protocole Inventaire'!G38/$B$6</f>
        <v>0</v>
      </c>
      <c r="H38" s="8">
        <f>'Protocole Inventaire'!H38/$B$6</f>
        <v>0</v>
      </c>
      <c r="I38" s="8">
        <f>'Protocole Inventaire'!I38/$B$6</f>
        <v>0</v>
      </c>
      <c r="J38" s="8">
        <f>'Protocole Inventaire'!J38/$B$6</f>
        <v>0</v>
      </c>
      <c r="K38" s="8">
        <f>'Protocole Inventaire'!K38/$B$6</f>
        <v>0</v>
      </c>
      <c r="L38" s="8">
        <f>'Protocole Inventaire'!L38/$B$6</f>
        <v>0</v>
      </c>
      <c r="M38" s="8">
        <f>'Protocole Inventaire'!M38/$B$6</f>
        <v>0</v>
      </c>
      <c r="N38" s="8">
        <f>'Protocole Inventaire'!N38/$B$6</f>
        <v>0</v>
      </c>
      <c r="O38" s="8">
        <f>'Protocole Inventaire'!O38/$B$6</f>
        <v>0</v>
      </c>
      <c r="P38" s="8">
        <f>'Protocole Inventaire'!P38/$B$6</f>
        <v>0</v>
      </c>
      <c r="Q38" s="8">
        <f>'Protocole Inventaire'!Q38/$B$6</f>
        <v>0</v>
      </c>
      <c r="R38" s="8">
        <f>'Protocole Inventaire'!R38/$B$6</f>
        <v>0</v>
      </c>
      <c r="S38" s="8">
        <f>'Protocole Inventaire'!S38/$B$6</f>
        <v>0</v>
      </c>
    </row>
    <row r="39" spans="1:19" x14ac:dyDescent="0.25">
      <c r="A39" s="8">
        <f>'Protocole Inventaire'!A39</f>
        <v>0</v>
      </c>
      <c r="B39" s="8">
        <f>'Protocole Inventaire'!B39</f>
        <v>0</v>
      </c>
      <c r="C39" s="8">
        <f>'Protocole Inventaire'!C39/$B$6</f>
        <v>0</v>
      </c>
      <c r="D39" s="8">
        <f>'Protocole Inventaire'!D39/$B$6</f>
        <v>0</v>
      </c>
      <c r="E39" s="8">
        <f>'Protocole Inventaire'!E39/$B$6</f>
        <v>0</v>
      </c>
      <c r="F39" s="8">
        <f>'Protocole Inventaire'!F39/$B$6</f>
        <v>0</v>
      </c>
      <c r="G39" s="8">
        <f>'Protocole Inventaire'!G39/$B$6</f>
        <v>0</v>
      </c>
      <c r="H39" s="8">
        <f>'Protocole Inventaire'!H39/$B$6</f>
        <v>0</v>
      </c>
      <c r="I39" s="8">
        <f>'Protocole Inventaire'!I39/$B$6</f>
        <v>0</v>
      </c>
      <c r="J39" s="8">
        <f>'Protocole Inventaire'!J39/$B$6</f>
        <v>0</v>
      </c>
      <c r="K39" s="8">
        <f>'Protocole Inventaire'!K39/$B$6</f>
        <v>0</v>
      </c>
      <c r="L39" s="8">
        <f>'Protocole Inventaire'!L39/$B$6</f>
        <v>0</v>
      </c>
      <c r="M39" s="8">
        <f>'Protocole Inventaire'!M39/$B$6</f>
        <v>0</v>
      </c>
      <c r="N39" s="8">
        <f>'Protocole Inventaire'!N39/$B$6</f>
        <v>0</v>
      </c>
      <c r="O39" s="8">
        <f>'Protocole Inventaire'!O39/$B$6</f>
        <v>0</v>
      </c>
      <c r="P39" s="8">
        <f>'Protocole Inventaire'!P39/$B$6</f>
        <v>0</v>
      </c>
      <c r="Q39" s="8">
        <f>'Protocole Inventaire'!Q39/$B$6</f>
        <v>0</v>
      </c>
      <c r="R39" s="8">
        <f>'Protocole Inventaire'!R39/$B$6</f>
        <v>0</v>
      </c>
      <c r="S39" s="8">
        <f>'Protocole Inventaire'!S39/$B$6</f>
        <v>0</v>
      </c>
    </row>
    <row r="40" spans="1:19" x14ac:dyDescent="0.25">
      <c r="A40" s="8">
        <f>'Protocole Inventaire'!A40</f>
        <v>0</v>
      </c>
      <c r="B40" s="8">
        <f>'Protocole Inventaire'!B40</f>
        <v>0</v>
      </c>
      <c r="C40" s="8">
        <f>'Protocole Inventaire'!C40/$B$6</f>
        <v>0</v>
      </c>
      <c r="D40" s="8">
        <f>'Protocole Inventaire'!D40/$B$6</f>
        <v>0</v>
      </c>
      <c r="E40" s="8">
        <f>'Protocole Inventaire'!E40/$B$6</f>
        <v>0</v>
      </c>
      <c r="F40" s="8">
        <f>'Protocole Inventaire'!F40/$B$6</f>
        <v>0</v>
      </c>
      <c r="G40" s="8">
        <f>'Protocole Inventaire'!G40/$B$6</f>
        <v>0</v>
      </c>
      <c r="H40" s="8">
        <f>'Protocole Inventaire'!H40/$B$6</f>
        <v>0</v>
      </c>
      <c r="I40" s="8">
        <f>'Protocole Inventaire'!I40/$B$6</f>
        <v>0</v>
      </c>
      <c r="J40" s="8">
        <f>'Protocole Inventaire'!J40/$B$6</f>
        <v>0</v>
      </c>
      <c r="K40" s="8">
        <f>'Protocole Inventaire'!K40/$B$6</f>
        <v>0</v>
      </c>
      <c r="L40" s="8">
        <f>'Protocole Inventaire'!L40/$B$6</f>
        <v>0</v>
      </c>
      <c r="M40" s="8">
        <f>'Protocole Inventaire'!M40/$B$6</f>
        <v>0</v>
      </c>
      <c r="N40" s="8">
        <f>'Protocole Inventaire'!N40/$B$6</f>
        <v>0</v>
      </c>
      <c r="O40" s="8">
        <f>'Protocole Inventaire'!O40/$B$6</f>
        <v>0</v>
      </c>
      <c r="P40" s="8">
        <f>'Protocole Inventaire'!P40/$B$6</f>
        <v>0</v>
      </c>
      <c r="Q40" s="8">
        <f>'Protocole Inventaire'!Q40/$B$6</f>
        <v>0</v>
      </c>
      <c r="R40" s="8">
        <f>'Protocole Inventaire'!R40/$B$6</f>
        <v>0</v>
      </c>
      <c r="S40" s="8">
        <f>'Protocole Inventaire'!S40/$B$6</f>
        <v>0</v>
      </c>
    </row>
    <row r="41" spans="1:19" x14ac:dyDescent="0.25">
      <c r="A41" s="8">
        <f>'Protocole Inventaire'!A41</f>
        <v>0</v>
      </c>
      <c r="B41" s="8">
        <f>'Protocole Inventaire'!B41</f>
        <v>0</v>
      </c>
      <c r="C41" s="8">
        <f>'Protocole Inventaire'!C41/$B$6</f>
        <v>0</v>
      </c>
      <c r="D41" s="8">
        <f>'Protocole Inventaire'!D41/$B$6</f>
        <v>0</v>
      </c>
      <c r="E41" s="8">
        <f>'Protocole Inventaire'!E41/$B$6</f>
        <v>0</v>
      </c>
      <c r="F41" s="8">
        <f>'Protocole Inventaire'!F41/$B$6</f>
        <v>0</v>
      </c>
      <c r="G41" s="8">
        <f>'Protocole Inventaire'!G41/$B$6</f>
        <v>0</v>
      </c>
      <c r="H41" s="8">
        <f>'Protocole Inventaire'!H41/$B$6</f>
        <v>0</v>
      </c>
      <c r="I41" s="8">
        <f>'Protocole Inventaire'!I41/$B$6</f>
        <v>0</v>
      </c>
      <c r="J41" s="8">
        <f>'Protocole Inventaire'!J41/$B$6</f>
        <v>0</v>
      </c>
      <c r="K41" s="8">
        <f>'Protocole Inventaire'!K41/$B$6</f>
        <v>0</v>
      </c>
      <c r="L41" s="8">
        <f>'Protocole Inventaire'!L41/$B$6</f>
        <v>0</v>
      </c>
      <c r="M41" s="8">
        <f>'Protocole Inventaire'!M41/$B$6</f>
        <v>0</v>
      </c>
      <c r="N41" s="8">
        <f>'Protocole Inventaire'!N41/$B$6</f>
        <v>0</v>
      </c>
      <c r="O41" s="8">
        <f>'Protocole Inventaire'!O41/$B$6</f>
        <v>0</v>
      </c>
      <c r="P41" s="8">
        <f>'Protocole Inventaire'!P41/$B$6</f>
        <v>0</v>
      </c>
      <c r="Q41" s="8">
        <f>'Protocole Inventaire'!Q41/$B$6</f>
        <v>0</v>
      </c>
      <c r="R41" s="8">
        <f>'Protocole Inventaire'!R41/$B$6</f>
        <v>0</v>
      </c>
      <c r="S41" s="8">
        <f>'Protocole Inventaire'!S41/$B$6</f>
        <v>0</v>
      </c>
    </row>
    <row r="42" spans="1:19" x14ac:dyDescent="0.25">
      <c r="A42" s="8">
        <f>'Protocole Inventaire'!A42</f>
        <v>0</v>
      </c>
      <c r="B42" s="8">
        <f>'Protocole Inventaire'!B42</f>
        <v>0</v>
      </c>
      <c r="C42" s="8">
        <f>'Protocole Inventaire'!C42/$B$6</f>
        <v>0</v>
      </c>
      <c r="D42" s="8">
        <f>'Protocole Inventaire'!D42/$B$6</f>
        <v>0</v>
      </c>
      <c r="E42" s="8">
        <f>'Protocole Inventaire'!E42/$B$6</f>
        <v>0</v>
      </c>
      <c r="F42" s="8">
        <f>'Protocole Inventaire'!F42/$B$6</f>
        <v>0</v>
      </c>
      <c r="G42" s="8">
        <f>'Protocole Inventaire'!G42/$B$6</f>
        <v>0</v>
      </c>
      <c r="H42" s="8">
        <f>'Protocole Inventaire'!H42/$B$6</f>
        <v>0</v>
      </c>
      <c r="I42" s="8">
        <f>'Protocole Inventaire'!I42/$B$6</f>
        <v>0</v>
      </c>
      <c r="J42" s="8">
        <f>'Protocole Inventaire'!J42/$B$6</f>
        <v>0</v>
      </c>
      <c r="K42" s="8">
        <f>'Protocole Inventaire'!K42/$B$6</f>
        <v>0</v>
      </c>
      <c r="L42" s="8">
        <f>'Protocole Inventaire'!L42/$B$6</f>
        <v>0</v>
      </c>
      <c r="M42" s="8">
        <f>'Protocole Inventaire'!M42/$B$6</f>
        <v>0</v>
      </c>
      <c r="N42" s="8">
        <f>'Protocole Inventaire'!N42/$B$6</f>
        <v>0</v>
      </c>
      <c r="O42" s="8">
        <f>'Protocole Inventaire'!O42/$B$6</f>
        <v>0</v>
      </c>
      <c r="P42" s="8">
        <f>'Protocole Inventaire'!P42/$B$6</f>
        <v>0</v>
      </c>
      <c r="Q42" s="8">
        <f>'Protocole Inventaire'!Q42/$B$6</f>
        <v>0</v>
      </c>
      <c r="R42" s="8">
        <f>'Protocole Inventaire'!R42/$B$6</f>
        <v>0</v>
      </c>
      <c r="S42" s="8">
        <f>'Protocole Inventaire'!S42/$B$6</f>
        <v>0</v>
      </c>
    </row>
    <row r="43" spans="1:19" x14ac:dyDescent="0.25">
      <c r="A43" s="8">
        <f>'Protocole Inventaire'!A43</f>
        <v>0</v>
      </c>
      <c r="B43" s="8">
        <f>'Protocole Inventaire'!B43</f>
        <v>0</v>
      </c>
      <c r="C43" s="8">
        <f>'Protocole Inventaire'!C43/$B$6</f>
        <v>0</v>
      </c>
      <c r="D43" s="8">
        <f>'Protocole Inventaire'!D43/$B$6</f>
        <v>0</v>
      </c>
      <c r="E43" s="8">
        <f>'Protocole Inventaire'!E43/$B$6</f>
        <v>0</v>
      </c>
      <c r="F43" s="8">
        <f>'Protocole Inventaire'!F43/$B$6</f>
        <v>0</v>
      </c>
      <c r="G43" s="8">
        <f>'Protocole Inventaire'!G43/$B$6</f>
        <v>0</v>
      </c>
      <c r="H43" s="8">
        <f>'Protocole Inventaire'!H43/$B$6</f>
        <v>0</v>
      </c>
      <c r="I43" s="8">
        <f>'Protocole Inventaire'!I43/$B$6</f>
        <v>0</v>
      </c>
      <c r="J43" s="8">
        <f>'Protocole Inventaire'!J43/$B$6</f>
        <v>0</v>
      </c>
      <c r="K43" s="8">
        <f>'Protocole Inventaire'!K43/$B$6</f>
        <v>0</v>
      </c>
      <c r="L43" s="8">
        <f>'Protocole Inventaire'!L43/$B$6</f>
        <v>0</v>
      </c>
      <c r="M43" s="8">
        <f>'Protocole Inventaire'!M43/$B$6</f>
        <v>0</v>
      </c>
      <c r="N43" s="8">
        <f>'Protocole Inventaire'!N43/$B$6</f>
        <v>0</v>
      </c>
      <c r="O43" s="8">
        <f>'Protocole Inventaire'!O43/$B$6</f>
        <v>0</v>
      </c>
      <c r="P43" s="8">
        <f>'Protocole Inventaire'!P43/$B$6</f>
        <v>0</v>
      </c>
      <c r="Q43" s="8">
        <f>'Protocole Inventaire'!Q43/$B$6</f>
        <v>0</v>
      </c>
      <c r="R43" s="8">
        <f>'Protocole Inventaire'!R43/$B$6</f>
        <v>0</v>
      </c>
      <c r="S43" s="8">
        <f>'Protocole Inventaire'!S43/$B$6</f>
        <v>0</v>
      </c>
    </row>
    <row r="44" spans="1:19" x14ac:dyDescent="0.25">
      <c r="A44" s="8">
        <f>'Protocole Inventaire'!A44</f>
        <v>0</v>
      </c>
      <c r="B44" s="8">
        <f>'Protocole Inventaire'!B44</f>
        <v>0</v>
      </c>
      <c r="C44" s="8">
        <f>'Protocole Inventaire'!C44/$B$6</f>
        <v>0</v>
      </c>
      <c r="D44" s="8">
        <f>'Protocole Inventaire'!D44/$B$6</f>
        <v>0</v>
      </c>
      <c r="E44" s="8">
        <f>'Protocole Inventaire'!E44/$B$6</f>
        <v>0</v>
      </c>
      <c r="F44" s="8">
        <f>'Protocole Inventaire'!F44/$B$6</f>
        <v>0</v>
      </c>
      <c r="G44" s="8">
        <f>'Protocole Inventaire'!G44/$B$6</f>
        <v>0</v>
      </c>
      <c r="H44" s="8">
        <f>'Protocole Inventaire'!H44/$B$6</f>
        <v>0</v>
      </c>
      <c r="I44" s="8">
        <f>'Protocole Inventaire'!I44/$B$6</f>
        <v>0</v>
      </c>
      <c r="J44" s="8">
        <f>'Protocole Inventaire'!J44/$B$6</f>
        <v>0</v>
      </c>
      <c r="K44" s="8">
        <f>'Protocole Inventaire'!K44/$B$6</f>
        <v>0</v>
      </c>
      <c r="L44" s="8">
        <f>'Protocole Inventaire'!L44/$B$6</f>
        <v>0</v>
      </c>
      <c r="M44" s="8">
        <f>'Protocole Inventaire'!M44/$B$6</f>
        <v>0</v>
      </c>
      <c r="N44" s="8">
        <f>'Protocole Inventaire'!N44/$B$6</f>
        <v>0</v>
      </c>
      <c r="O44" s="8">
        <f>'Protocole Inventaire'!O44/$B$6</f>
        <v>0</v>
      </c>
      <c r="P44" s="8">
        <f>'Protocole Inventaire'!P44/$B$6</f>
        <v>0</v>
      </c>
      <c r="Q44" s="8">
        <f>'Protocole Inventaire'!Q44/$B$6</f>
        <v>0</v>
      </c>
      <c r="R44" s="8">
        <f>'Protocole Inventaire'!R44/$B$6</f>
        <v>0</v>
      </c>
      <c r="S44" s="8">
        <f>'Protocole Inventaire'!S44/$B$6</f>
        <v>0</v>
      </c>
    </row>
    <row r="45" spans="1:19" x14ac:dyDescent="0.25">
      <c r="A45" s="8">
        <f>'Protocole Inventaire'!A45</f>
        <v>0</v>
      </c>
      <c r="B45" s="8">
        <f>'Protocole Inventaire'!B45</f>
        <v>0</v>
      </c>
      <c r="C45" s="8">
        <f>'Protocole Inventaire'!C45/$B$6</f>
        <v>0</v>
      </c>
      <c r="D45" s="8">
        <f>'Protocole Inventaire'!D45/$B$6</f>
        <v>0</v>
      </c>
      <c r="E45" s="8">
        <f>'Protocole Inventaire'!E45/$B$6</f>
        <v>0</v>
      </c>
      <c r="F45" s="8">
        <f>'Protocole Inventaire'!F45/$B$6</f>
        <v>0</v>
      </c>
      <c r="G45" s="8">
        <f>'Protocole Inventaire'!G45/$B$6</f>
        <v>0</v>
      </c>
      <c r="H45" s="8">
        <f>'Protocole Inventaire'!H45/$B$6</f>
        <v>0</v>
      </c>
      <c r="I45" s="8">
        <f>'Protocole Inventaire'!I45/$B$6</f>
        <v>0</v>
      </c>
      <c r="J45" s="8">
        <f>'Protocole Inventaire'!J45/$B$6</f>
        <v>0</v>
      </c>
      <c r="K45" s="8">
        <f>'Protocole Inventaire'!K45/$B$6</f>
        <v>0</v>
      </c>
      <c r="L45" s="8">
        <f>'Protocole Inventaire'!L45/$B$6</f>
        <v>0</v>
      </c>
      <c r="M45" s="8">
        <f>'Protocole Inventaire'!M45/$B$6</f>
        <v>0</v>
      </c>
      <c r="N45" s="8">
        <f>'Protocole Inventaire'!N45/$B$6</f>
        <v>0</v>
      </c>
      <c r="O45" s="8">
        <f>'Protocole Inventaire'!O45/$B$6</f>
        <v>0</v>
      </c>
      <c r="P45" s="8">
        <f>'Protocole Inventaire'!P45/$B$6</f>
        <v>0</v>
      </c>
      <c r="Q45" s="8">
        <f>'Protocole Inventaire'!Q45/$B$6</f>
        <v>0</v>
      </c>
      <c r="R45" s="8">
        <f>'Protocole Inventaire'!R45/$B$6</f>
        <v>0</v>
      </c>
      <c r="S45" s="8">
        <f>'Protocole Inventaire'!S45/$B$6</f>
        <v>0</v>
      </c>
    </row>
    <row r="46" spans="1:19" x14ac:dyDescent="0.25">
      <c r="A46" s="8">
        <f>'Protocole Inventaire'!A46</f>
        <v>0</v>
      </c>
      <c r="B46" s="8">
        <f>'Protocole Inventaire'!B46</f>
        <v>0</v>
      </c>
      <c r="C46" s="8">
        <f>'Protocole Inventaire'!C46/$B$6</f>
        <v>0</v>
      </c>
      <c r="D46" s="8">
        <f>'Protocole Inventaire'!D46/$B$6</f>
        <v>0</v>
      </c>
      <c r="E46" s="8">
        <f>'Protocole Inventaire'!E46/$B$6</f>
        <v>0</v>
      </c>
      <c r="F46" s="8">
        <f>'Protocole Inventaire'!F46/$B$6</f>
        <v>0</v>
      </c>
      <c r="G46" s="8">
        <f>'Protocole Inventaire'!G46/$B$6</f>
        <v>0</v>
      </c>
      <c r="H46" s="8">
        <f>'Protocole Inventaire'!H46/$B$6</f>
        <v>0</v>
      </c>
      <c r="I46" s="8">
        <f>'Protocole Inventaire'!I46/$B$6</f>
        <v>0</v>
      </c>
      <c r="J46" s="8">
        <f>'Protocole Inventaire'!J46/$B$6</f>
        <v>0</v>
      </c>
      <c r="K46" s="8">
        <f>'Protocole Inventaire'!K46/$B$6</f>
        <v>0</v>
      </c>
      <c r="L46" s="8">
        <f>'Protocole Inventaire'!L46/$B$6</f>
        <v>0</v>
      </c>
      <c r="M46" s="8">
        <f>'Protocole Inventaire'!M46/$B$6</f>
        <v>0</v>
      </c>
      <c r="N46" s="8">
        <f>'Protocole Inventaire'!N46/$B$6</f>
        <v>0</v>
      </c>
      <c r="O46" s="8">
        <f>'Protocole Inventaire'!O46/$B$6</f>
        <v>0</v>
      </c>
      <c r="P46" s="8">
        <f>'Protocole Inventaire'!P46/$B$6</f>
        <v>0</v>
      </c>
      <c r="Q46" s="8">
        <f>'Protocole Inventaire'!Q46/$B$6</f>
        <v>0</v>
      </c>
      <c r="R46" s="8">
        <f>'Protocole Inventaire'!R46/$B$6</f>
        <v>0</v>
      </c>
      <c r="S46" s="8">
        <f>'Protocole Inventaire'!S46/$B$6</f>
        <v>0</v>
      </c>
    </row>
    <row r="47" spans="1:19" x14ac:dyDescent="0.25">
      <c r="A47" s="8">
        <f>'Protocole Inventaire'!A47</f>
        <v>0</v>
      </c>
      <c r="B47" s="8">
        <f>'Protocole Inventaire'!B47</f>
        <v>0</v>
      </c>
      <c r="C47" s="8">
        <f>'Protocole Inventaire'!C47/$B$6</f>
        <v>0</v>
      </c>
      <c r="D47" s="8">
        <f>'Protocole Inventaire'!D47/$B$6</f>
        <v>0</v>
      </c>
      <c r="E47" s="8">
        <f>'Protocole Inventaire'!E47/$B$6</f>
        <v>0</v>
      </c>
      <c r="F47" s="8">
        <f>'Protocole Inventaire'!F47/$B$6</f>
        <v>0</v>
      </c>
      <c r="G47" s="8">
        <f>'Protocole Inventaire'!G47/$B$6</f>
        <v>0</v>
      </c>
      <c r="H47" s="8">
        <f>'Protocole Inventaire'!H47/$B$6</f>
        <v>0</v>
      </c>
      <c r="I47" s="8">
        <f>'Protocole Inventaire'!I47/$B$6</f>
        <v>0</v>
      </c>
      <c r="J47" s="8">
        <f>'Protocole Inventaire'!J47/$B$6</f>
        <v>0</v>
      </c>
      <c r="K47" s="8">
        <f>'Protocole Inventaire'!K47/$B$6</f>
        <v>0</v>
      </c>
      <c r="L47" s="8">
        <f>'Protocole Inventaire'!L47/$B$6</f>
        <v>0</v>
      </c>
      <c r="M47" s="8">
        <f>'Protocole Inventaire'!M47/$B$6</f>
        <v>0</v>
      </c>
      <c r="N47" s="8">
        <f>'Protocole Inventaire'!N47/$B$6</f>
        <v>0</v>
      </c>
      <c r="O47" s="8">
        <f>'Protocole Inventaire'!O47/$B$6</f>
        <v>0</v>
      </c>
      <c r="P47" s="8">
        <f>'Protocole Inventaire'!P47/$B$6</f>
        <v>0</v>
      </c>
      <c r="Q47" s="8">
        <f>'Protocole Inventaire'!Q47/$B$6</f>
        <v>0</v>
      </c>
      <c r="R47" s="8">
        <f>'Protocole Inventaire'!R47/$B$6</f>
        <v>0</v>
      </c>
      <c r="S47" s="8">
        <f>'Protocole Inventaire'!S47/$B$6</f>
        <v>0</v>
      </c>
    </row>
    <row r="48" spans="1:19" x14ac:dyDescent="0.25">
      <c r="A48" s="8">
        <f>'Protocole Inventaire'!A48</f>
        <v>0</v>
      </c>
      <c r="B48" s="8">
        <f>'Protocole Inventaire'!B48</f>
        <v>0</v>
      </c>
      <c r="C48" s="8">
        <f>'Protocole Inventaire'!C48/$B$6</f>
        <v>0</v>
      </c>
      <c r="D48" s="8">
        <f>'Protocole Inventaire'!D48/$B$6</f>
        <v>0</v>
      </c>
      <c r="E48" s="8">
        <f>'Protocole Inventaire'!E48/$B$6</f>
        <v>0</v>
      </c>
      <c r="F48" s="8">
        <f>'Protocole Inventaire'!F48/$B$6</f>
        <v>0</v>
      </c>
      <c r="G48" s="8">
        <f>'Protocole Inventaire'!G48/$B$6</f>
        <v>0</v>
      </c>
      <c r="H48" s="8">
        <f>'Protocole Inventaire'!H48/$B$6</f>
        <v>0</v>
      </c>
      <c r="I48" s="8">
        <f>'Protocole Inventaire'!I48/$B$6</f>
        <v>0</v>
      </c>
      <c r="J48" s="8">
        <f>'Protocole Inventaire'!J48/$B$6</f>
        <v>0</v>
      </c>
      <c r="K48" s="8">
        <f>'Protocole Inventaire'!K48/$B$6</f>
        <v>0</v>
      </c>
      <c r="L48" s="8">
        <f>'Protocole Inventaire'!L48/$B$6</f>
        <v>0</v>
      </c>
      <c r="M48" s="8">
        <f>'Protocole Inventaire'!M48/$B$6</f>
        <v>0</v>
      </c>
      <c r="N48" s="8">
        <f>'Protocole Inventaire'!N48/$B$6</f>
        <v>0</v>
      </c>
      <c r="O48" s="8">
        <f>'Protocole Inventaire'!O48/$B$6</f>
        <v>0</v>
      </c>
      <c r="P48" s="8">
        <f>'Protocole Inventaire'!P48/$B$6</f>
        <v>0</v>
      </c>
      <c r="Q48" s="8">
        <f>'Protocole Inventaire'!Q48/$B$6</f>
        <v>0</v>
      </c>
      <c r="R48" s="8">
        <f>'Protocole Inventaire'!R48/$B$6</f>
        <v>0</v>
      </c>
      <c r="S48" s="8">
        <f>'Protocole Inventaire'!S48/$B$6</f>
        <v>0</v>
      </c>
    </row>
    <row r="49" spans="1:19" x14ac:dyDescent="0.25">
      <c r="A49" s="8">
        <f>'Protocole Inventaire'!A49</f>
        <v>0</v>
      </c>
      <c r="B49" s="8">
        <f>'Protocole Inventaire'!B49</f>
        <v>0</v>
      </c>
      <c r="C49" s="8">
        <f>'Protocole Inventaire'!C49/$B$6</f>
        <v>0</v>
      </c>
      <c r="D49" s="8">
        <f>'Protocole Inventaire'!D49/$B$6</f>
        <v>0</v>
      </c>
      <c r="E49" s="8">
        <f>'Protocole Inventaire'!E49/$B$6</f>
        <v>0</v>
      </c>
      <c r="F49" s="8">
        <f>'Protocole Inventaire'!F49/$B$6</f>
        <v>0</v>
      </c>
      <c r="G49" s="8">
        <f>'Protocole Inventaire'!G49/$B$6</f>
        <v>0</v>
      </c>
      <c r="H49" s="8">
        <f>'Protocole Inventaire'!H49/$B$6</f>
        <v>0</v>
      </c>
      <c r="I49" s="8">
        <f>'Protocole Inventaire'!I49/$B$6</f>
        <v>0</v>
      </c>
      <c r="J49" s="8">
        <f>'Protocole Inventaire'!J49/$B$6</f>
        <v>0</v>
      </c>
      <c r="K49" s="8">
        <f>'Protocole Inventaire'!K49/$B$6</f>
        <v>0</v>
      </c>
      <c r="L49" s="8">
        <f>'Protocole Inventaire'!L49/$B$6</f>
        <v>0</v>
      </c>
      <c r="M49" s="8">
        <f>'Protocole Inventaire'!M49/$B$6</f>
        <v>0</v>
      </c>
      <c r="N49" s="8">
        <f>'Protocole Inventaire'!N49/$B$6</f>
        <v>0</v>
      </c>
      <c r="O49" s="8">
        <f>'Protocole Inventaire'!O49/$B$6</f>
        <v>0</v>
      </c>
      <c r="P49" s="8">
        <f>'Protocole Inventaire'!P49/$B$6</f>
        <v>0</v>
      </c>
      <c r="Q49" s="8">
        <f>'Protocole Inventaire'!Q49/$B$6</f>
        <v>0</v>
      </c>
      <c r="R49" s="8">
        <f>'Protocole Inventaire'!R49/$B$6</f>
        <v>0</v>
      </c>
      <c r="S49" s="8">
        <f>'Protocole Inventaire'!S49/$B$6</f>
        <v>0</v>
      </c>
    </row>
    <row r="50" spans="1:19" x14ac:dyDescent="0.25">
      <c r="A50" s="8">
        <f>'Protocole Inventaire'!A50</f>
        <v>0</v>
      </c>
      <c r="B50" s="8">
        <f>'Protocole Inventaire'!B50</f>
        <v>0</v>
      </c>
      <c r="C50" s="8">
        <f>'Protocole Inventaire'!C50/$B$6</f>
        <v>0</v>
      </c>
      <c r="D50" s="8">
        <f>'Protocole Inventaire'!D50/$B$6</f>
        <v>0</v>
      </c>
      <c r="E50" s="8">
        <f>'Protocole Inventaire'!E50/$B$6</f>
        <v>0</v>
      </c>
      <c r="F50" s="8">
        <f>'Protocole Inventaire'!F50/$B$6</f>
        <v>0</v>
      </c>
      <c r="G50" s="8">
        <f>'Protocole Inventaire'!G50/$B$6</f>
        <v>0</v>
      </c>
      <c r="H50" s="8">
        <f>'Protocole Inventaire'!H50/$B$6</f>
        <v>0</v>
      </c>
      <c r="I50" s="8">
        <f>'Protocole Inventaire'!I50/$B$6</f>
        <v>0</v>
      </c>
      <c r="J50" s="8">
        <f>'Protocole Inventaire'!J50/$B$6</f>
        <v>0</v>
      </c>
      <c r="K50" s="8">
        <f>'Protocole Inventaire'!K50/$B$6</f>
        <v>0</v>
      </c>
      <c r="L50" s="8">
        <f>'Protocole Inventaire'!L50/$B$6</f>
        <v>0</v>
      </c>
      <c r="M50" s="8">
        <f>'Protocole Inventaire'!M50/$B$6</f>
        <v>0</v>
      </c>
      <c r="N50" s="8">
        <f>'Protocole Inventaire'!N50/$B$6</f>
        <v>0</v>
      </c>
      <c r="O50" s="8">
        <f>'Protocole Inventaire'!O50/$B$6</f>
        <v>0</v>
      </c>
      <c r="P50" s="8">
        <f>'Protocole Inventaire'!P50/$B$6</f>
        <v>0</v>
      </c>
      <c r="Q50" s="8">
        <f>'Protocole Inventaire'!Q50/$B$6</f>
        <v>0</v>
      </c>
      <c r="R50" s="8">
        <f>'Protocole Inventaire'!R50/$B$6</f>
        <v>0</v>
      </c>
      <c r="S50" s="8">
        <f>'Protocole Inventaire'!S50/$B$6</f>
        <v>0</v>
      </c>
    </row>
    <row r="51" spans="1:19" x14ac:dyDescent="0.25">
      <c r="A51" s="9">
        <f>'Protocole Inventaire'!A51</f>
        <v>0</v>
      </c>
      <c r="B51" s="9">
        <f>'Protocole Inventaire'!B51</f>
        <v>0</v>
      </c>
      <c r="C51" s="9">
        <f>'Protocole Inventaire'!C51/$B$6</f>
        <v>0</v>
      </c>
      <c r="D51" s="9">
        <f>'Protocole Inventaire'!D51/$B$6</f>
        <v>0</v>
      </c>
      <c r="E51" s="9">
        <f>'Protocole Inventaire'!E51/$B$6</f>
        <v>0</v>
      </c>
      <c r="F51" s="9">
        <f>'Protocole Inventaire'!F51/$B$6</f>
        <v>0</v>
      </c>
      <c r="G51" s="9">
        <f>'Protocole Inventaire'!G51/$B$6</f>
        <v>0</v>
      </c>
      <c r="H51" s="9">
        <f>'Protocole Inventaire'!H51/$B$6</f>
        <v>0</v>
      </c>
      <c r="I51" s="9">
        <f>'Protocole Inventaire'!I51/$B$6</f>
        <v>0</v>
      </c>
      <c r="J51" s="9">
        <f>'Protocole Inventaire'!J51/$B$6</f>
        <v>0</v>
      </c>
      <c r="K51" s="9">
        <f>'Protocole Inventaire'!K51/$B$6</f>
        <v>0</v>
      </c>
      <c r="L51" s="9">
        <f>'Protocole Inventaire'!L51/$B$6</f>
        <v>0</v>
      </c>
      <c r="M51" s="9">
        <f>'Protocole Inventaire'!M51/$B$6</f>
        <v>0</v>
      </c>
      <c r="N51" s="9">
        <f>'Protocole Inventaire'!N51/$B$6</f>
        <v>0</v>
      </c>
      <c r="O51" s="9">
        <f>'Protocole Inventaire'!O51/$B$6</f>
        <v>0</v>
      </c>
      <c r="P51" s="9">
        <f>'Protocole Inventaire'!P51/$B$6</f>
        <v>0</v>
      </c>
      <c r="Q51" s="9">
        <f>'Protocole Inventaire'!Q51/$B$6</f>
        <v>0</v>
      </c>
      <c r="R51" s="9">
        <f>'Protocole Inventaire'!R51/$B$6</f>
        <v>0</v>
      </c>
      <c r="S51" s="9">
        <f>'Protocole Inventaire'!S51/$B$6</f>
        <v>0</v>
      </c>
    </row>
  </sheetData>
  <sheetProtection algorithmName="SHA-512" hashValue="J6i0z9E6AIv12UhTslb5uPBGVp3xTCupevVHxpAr6MkHMc80hDw/R+98JViAnAagDu47bptc3T/Lh/h4t7atpQ==" saltValue="LRVBjolsI2t/PNkizMGpwg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5"/>
  <sheetViews>
    <sheetView workbookViewId="0">
      <selection activeCell="C5" sqref="C5"/>
    </sheetView>
  </sheetViews>
  <sheetFormatPr baseColWidth="10" defaultColWidth="11" defaultRowHeight="15.75" x14ac:dyDescent="0.25"/>
  <cols>
    <col min="1" max="1" width="17.875" customWidth="1"/>
    <col min="2" max="2" width="12" customWidth="1"/>
  </cols>
  <sheetData>
    <row r="1" spans="1:19" ht="21" x14ac:dyDescent="0.35">
      <c r="A1" s="1" t="s">
        <v>47</v>
      </c>
    </row>
    <row r="2" spans="1:19" x14ac:dyDescent="0.25">
      <c r="A2" s="5" t="s">
        <v>48</v>
      </c>
    </row>
    <row r="3" spans="1:19" x14ac:dyDescent="0.25">
      <c r="A3" s="2" t="s">
        <v>6</v>
      </c>
    </row>
    <row r="4" spans="1:19" x14ac:dyDescent="0.25">
      <c r="A4" s="2" t="s">
        <v>7</v>
      </c>
    </row>
    <row r="5" spans="1:19" x14ac:dyDescent="0.25">
      <c r="A5" s="2" t="s">
        <v>8</v>
      </c>
    </row>
    <row r="6" spans="1:19" x14ac:dyDescent="0.25">
      <c r="A6" s="2" t="s">
        <v>9</v>
      </c>
      <c r="B6">
        <f>'Protocole Inventaire'!B6</f>
        <v>0.83</v>
      </c>
      <c r="C6" s="2" t="s">
        <v>0</v>
      </c>
    </row>
    <row r="8" spans="1:19" ht="47.25" x14ac:dyDescent="0.25">
      <c r="A8" s="3" t="s">
        <v>10</v>
      </c>
      <c r="B8" s="4" t="s">
        <v>11</v>
      </c>
      <c r="C8" s="4" t="s">
        <v>12</v>
      </c>
      <c r="D8" s="4" t="s">
        <v>13</v>
      </c>
      <c r="E8" s="4" t="s">
        <v>14</v>
      </c>
      <c r="F8" s="4" t="s">
        <v>15</v>
      </c>
      <c r="G8" s="4" t="s">
        <v>16</v>
      </c>
      <c r="H8" s="4" t="s">
        <v>17</v>
      </c>
      <c r="I8" s="4" t="s">
        <v>18</v>
      </c>
      <c r="J8" s="4" t="s">
        <v>19</v>
      </c>
      <c r="K8" s="4" t="s">
        <v>20</v>
      </c>
      <c r="L8" s="4" t="s">
        <v>21</v>
      </c>
      <c r="M8" s="4" t="s">
        <v>22</v>
      </c>
      <c r="N8" s="4" t="s">
        <v>23</v>
      </c>
      <c r="O8" s="4" t="s">
        <v>24</v>
      </c>
      <c r="P8" s="4" t="s">
        <v>25</v>
      </c>
      <c r="Q8" s="4" t="s">
        <v>26</v>
      </c>
      <c r="R8" s="4" t="s">
        <v>27</v>
      </c>
      <c r="S8" s="4" t="s">
        <v>28</v>
      </c>
    </row>
    <row r="9" spans="1:19" x14ac:dyDescent="0.25">
      <c r="A9" s="7">
        <f>'Protocole Inventaire'!A9</f>
        <v>10</v>
      </c>
      <c r="B9" s="7">
        <f>'Protocole Inventaire'!B9</f>
        <v>0.08</v>
      </c>
      <c r="C9" s="7">
        <f>'Protocole Inventaire'!C9*($A9/200)^2*PI()</f>
        <v>0</v>
      </c>
      <c r="D9" s="7">
        <f>'Protocole Inventaire'!D9*($A9/200)^2*PI()</f>
        <v>0</v>
      </c>
      <c r="E9" s="7">
        <f>'Protocole Inventaire'!E9*($A9/200)^2*PI()</f>
        <v>0</v>
      </c>
      <c r="F9" s="7">
        <f>'Protocole Inventaire'!F9*($A9/200)^2*PI()</f>
        <v>0</v>
      </c>
      <c r="G9" s="7">
        <f>'Protocole Inventaire'!G9*($A9/200)^2*PI()</f>
        <v>0</v>
      </c>
      <c r="H9" s="7">
        <f>'Protocole Inventaire'!H9*($A9/200)^2*PI()</f>
        <v>0</v>
      </c>
      <c r="I9" s="7">
        <f>'Protocole Inventaire'!I9*($A9/200)^2*PI()</f>
        <v>0</v>
      </c>
      <c r="J9" s="7">
        <f>'Protocole Inventaire'!J9*($A9/200)^2*PI()</f>
        <v>0</v>
      </c>
      <c r="K9" s="7">
        <f>'Protocole Inventaire'!K9*($A9/200)^2*PI()</f>
        <v>0</v>
      </c>
      <c r="L9" s="7">
        <f>'Protocole Inventaire'!L9*($A9/200)^2*PI()</f>
        <v>0</v>
      </c>
      <c r="M9" s="7">
        <f>'Protocole Inventaire'!M9*($A9/200)^2*PI()</f>
        <v>0</v>
      </c>
      <c r="N9" s="7">
        <f>'Protocole Inventaire'!N9*($A9/200)^2*PI()</f>
        <v>0</v>
      </c>
      <c r="O9" s="7">
        <f>'Protocole Inventaire'!O9*($A9/200)^2*PI()</f>
        <v>0</v>
      </c>
      <c r="P9" s="7">
        <f>'Protocole Inventaire'!P9*($A9/200)^2*PI()</f>
        <v>0</v>
      </c>
      <c r="Q9" s="7">
        <f>'Protocole Inventaire'!Q9*($A9/200)^2*PI()</f>
        <v>0</v>
      </c>
      <c r="R9" s="7">
        <f>'Protocole Inventaire'!R9*($A9/200)^2*PI()</f>
        <v>0</v>
      </c>
      <c r="S9" s="7">
        <f>'Protocole Inventaire'!S9*($A9/200)^2*PI()</f>
        <v>0</v>
      </c>
    </row>
    <row r="10" spans="1:19" x14ac:dyDescent="0.25">
      <c r="A10" s="8">
        <f>'Protocole Inventaire'!A10</f>
        <v>14</v>
      </c>
      <c r="B10" s="8">
        <f>'Protocole Inventaire'!B10</f>
        <v>0.12</v>
      </c>
      <c r="C10" s="8">
        <f>'Protocole Inventaire'!C10*($A10/200)^2*PI()</f>
        <v>1.5393804002589988E-2</v>
      </c>
      <c r="D10" s="8">
        <f>'Protocole Inventaire'!D10*($A10/200)^2*PI()</f>
        <v>3.0787608005179976E-2</v>
      </c>
      <c r="E10" s="8">
        <f>'Protocole Inventaire'!E10*($A10/200)^2*PI()</f>
        <v>0</v>
      </c>
      <c r="F10" s="8">
        <f>'Protocole Inventaire'!F10*($A10/200)^2*PI()</f>
        <v>0</v>
      </c>
      <c r="G10" s="8">
        <f>'Protocole Inventaire'!G10*($A10/200)^2*PI()</f>
        <v>0</v>
      </c>
      <c r="H10" s="8">
        <f>'Protocole Inventaire'!H10*($A10/200)^2*PI()</f>
        <v>0</v>
      </c>
      <c r="I10" s="8">
        <f>'Protocole Inventaire'!I10*($A10/200)^2*PI()</f>
        <v>0.44642031607510968</v>
      </c>
      <c r="J10" s="8">
        <f>'Protocole Inventaire'!J10*($A10/200)^2*PI()</f>
        <v>3.0787608005179976E-2</v>
      </c>
      <c r="K10" s="8">
        <f>'Protocole Inventaire'!K10*($A10/200)^2*PI()</f>
        <v>3.0787608005179976E-2</v>
      </c>
      <c r="L10" s="8">
        <f>'Protocole Inventaire'!L10*($A10/200)^2*PI()</f>
        <v>3.0787608005179976E-2</v>
      </c>
      <c r="M10" s="8">
        <f>'Protocole Inventaire'!M10*($A10/200)^2*PI()</f>
        <v>0</v>
      </c>
      <c r="N10" s="8">
        <f>'Protocole Inventaire'!N10*($A10/200)^2*PI()</f>
        <v>0</v>
      </c>
      <c r="O10" s="8">
        <f>'Protocole Inventaire'!O10*($A10/200)^2*PI()</f>
        <v>0</v>
      </c>
      <c r="P10" s="8">
        <f>'Protocole Inventaire'!P10*($A10/200)^2*PI()</f>
        <v>0</v>
      </c>
      <c r="Q10" s="8">
        <f>'Protocole Inventaire'!Q10*($A10/200)^2*PI()</f>
        <v>0</v>
      </c>
      <c r="R10" s="8">
        <f>'Protocole Inventaire'!R10*($A10/200)^2*PI()</f>
        <v>0</v>
      </c>
      <c r="S10" s="8">
        <f>'Protocole Inventaire'!S10*($A10/200)^2*PI()</f>
        <v>3.0787608005179976E-2</v>
      </c>
    </row>
    <row r="11" spans="1:19" x14ac:dyDescent="0.25">
      <c r="A11" s="8">
        <f>'Protocole Inventaire'!A11</f>
        <v>18</v>
      </c>
      <c r="B11" s="8">
        <f>'Protocole Inventaire'!B11</f>
        <v>0.18</v>
      </c>
      <c r="C11" s="8">
        <f>'Protocole Inventaire'!C11*($A11/200)^2*PI()</f>
        <v>0</v>
      </c>
      <c r="D11" s="8">
        <f>'Protocole Inventaire'!D11*($A11/200)^2*PI()</f>
        <v>0.15268140296446395</v>
      </c>
      <c r="E11" s="8">
        <f>'Protocole Inventaire'!E11*($A11/200)^2*PI()</f>
        <v>0</v>
      </c>
      <c r="F11" s="8">
        <f>'Protocole Inventaire'!F11*($A11/200)^2*PI()</f>
        <v>0</v>
      </c>
      <c r="G11" s="8">
        <f>'Protocole Inventaire'!G11*($A11/200)^2*PI()</f>
        <v>0</v>
      </c>
      <c r="H11" s="8">
        <f>'Protocole Inventaire'!H11*($A11/200)^2*PI()</f>
        <v>0</v>
      </c>
      <c r="I11" s="8">
        <f>'Protocole Inventaire'!I11*($A11/200)^2*PI()</f>
        <v>0.50893800988154636</v>
      </c>
      <c r="J11" s="8">
        <f>'Protocole Inventaire'!J11*($A11/200)^2*PI()</f>
        <v>5.0893800988154644E-2</v>
      </c>
      <c r="K11" s="8">
        <f>'Protocole Inventaire'!K11*($A11/200)^2*PI()</f>
        <v>0.10178760197630929</v>
      </c>
      <c r="L11" s="8">
        <f>'Protocole Inventaire'!L11*($A11/200)^2*PI()</f>
        <v>5.0893800988154644E-2</v>
      </c>
      <c r="M11" s="8">
        <f>'Protocole Inventaire'!M11*($A11/200)^2*PI()</f>
        <v>0</v>
      </c>
      <c r="N11" s="8">
        <f>'Protocole Inventaire'!N11*($A11/200)^2*PI()</f>
        <v>0</v>
      </c>
      <c r="O11" s="8">
        <f>'Protocole Inventaire'!O11*($A11/200)^2*PI()</f>
        <v>0</v>
      </c>
      <c r="P11" s="8">
        <f>'Protocole Inventaire'!P11*($A11/200)^2*PI()</f>
        <v>0</v>
      </c>
      <c r="Q11" s="8">
        <f>'Protocole Inventaire'!Q11*($A11/200)^2*PI()</f>
        <v>0</v>
      </c>
      <c r="R11" s="8">
        <f>'Protocole Inventaire'!R11*($A11/200)^2*PI()</f>
        <v>0</v>
      </c>
      <c r="S11" s="8">
        <f>'Protocole Inventaire'!S11*($A11/200)^2*PI()</f>
        <v>0.10178760197630929</v>
      </c>
    </row>
    <row r="12" spans="1:19" x14ac:dyDescent="0.25">
      <c r="A12" s="8">
        <f>'Protocole Inventaire'!A12</f>
        <v>22</v>
      </c>
      <c r="B12" s="8">
        <f>'Protocole Inventaire'!B12</f>
        <v>0.28999999999999998</v>
      </c>
      <c r="C12" s="8">
        <f>'Protocole Inventaire'!C12*($A12/200)^2*PI()</f>
        <v>3.8013271108436497E-2</v>
      </c>
      <c r="D12" s="8">
        <f>'Protocole Inventaire'!D12*($A12/200)^2*PI()</f>
        <v>0.11403981332530949</v>
      </c>
      <c r="E12" s="8">
        <f>'Protocole Inventaire'!E12*($A12/200)^2*PI()</f>
        <v>0</v>
      </c>
      <c r="F12" s="8">
        <f>'Protocole Inventaire'!F12*($A12/200)^2*PI()</f>
        <v>0</v>
      </c>
      <c r="G12" s="8">
        <f>'Protocole Inventaire'!G12*($A12/200)^2*PI()</f>
        <v>0</v>
      </c>
      <c r="H12" s="8">
        <f>'Protocole Inventaire'!H12*($A12/200)^2*PI()</f>
        <v>0</v>
      </c>
      <c r="I12" s="8">
        <f>'Protocole Inventaire'!I12*($A12/200)^2*PI()</f>
        <v>0.34211943997592847</v>
      </c>
      <c r="J12" s="8">
        <f>'Protocole Inventaire'!J12*($A12/200)^2*PI()</f>
        <v>7.6026542216872994E-2</v>
      </c>
      <c r="K12" s="8">
        <f>'Protocole Inventaire'!K12*($A12/200)^2*PI()</f>
        <v>3.8013271108436497E-2</v>
      </c>
      <c r="L12" s="8">
        <f>'Protocole Inventaire'!L12*($A12/200)^2*PI()</f>
        <v>0</v>
      </c>
      <c r="M12" s="8">
        <f>'Protocole Inventaire'!M12*($A12/200)^2*PI()</f>
        <v>0</v>
      </c>
      <c r="N12" s="8">
        <f>'Protocole Inventaire'!N12*($A12/200)^2*PI()</f>
        <v>3.8013271108436497E-2</v>
      </c>
      <c r="O12" s="8">
        <f>'Protocole Inventaire'!O12*($A12/200)^2*PI()</f>
        <v>0</v>
      </c>
      <c r="P12" s="8">
        <f>'Protocole Inventaire'!P12*($A12/200)^2*PI()</f>
        <v>0</v>
      </c>
      <c r="Q12" s="8">
        <f>'Protocole Inventaire'!Q12*($A12/200)^2*PI()</f>
        <v>0</v>
      </c>
      <c r="R12" s="8">
        <f>'Protocole Inventaire'!R12*($A12/200)^2*PI()</f>
        <v>0</v>
      </c>
      <c r="S12" s="8">
        <f>'Protocole Inventaire'!S12*($A12/200)^2*PI()</f>
        <v>0.11403981332530949</v>
      </c>
    </row>
    <row r="13" spans="1:19" x14ac:dyDescent="0.25">
      <c r="A13" s="8">
        <f>'Protocole Inventaire'!A13</f>
        <v>26</v>
      </c>
      <c r="B13" s="8">
        <f>'Protocole Inventaire'!B13</f>
        <v>0.46</v>
      </c>
      <c r="C13" s="8">
        <f>'Protocole Inventaire'!C13*($A13/200)^2*PI()</f>
        <v>0</v>
      </c>
      <c r="D13" s="8">
        <f>'Protocole Inventaire'!D13*($A13/200)^2*PI()</f>
        <v>0.15927874753700255</v>
      </c>
      <c r="E13" s="8">
        <f>'Protocole Inventaire'!E13*($A13/200)^2*PI()</f>
        <v>0</v>
      </c>
      <c r="F13" s="8">
        <f>'Protocole Inventaire'!F13*($A13/200)^2*PI()</f>
        <v>0</v>
      </c>
      <c r="G13" s="8">
        <f>'Protocole Inventaire'!G13*($A13/200)^2*PI()</f>
        <v>0</v>
      </c>
      <c r="H13" s="8">
        <f>'Protocole Inventaire'!H13*($A13/200)^2*PI()</f>
        <v>0</v>
      </c>
      <c r="I13" s="8">
        <f>'Protocole Inventaire'!I13*($A13/200)^2*PI()</f>
        <v>0.3185574950740051</v>
      </c>
      <c r="J13" s="8">
        <f>'Protocole Inventaire'!J13*($A13/200)^2*PI()</f>
        <v>0.10618583169133503</v>
      </c>
      <c r="K13" s="8">
        <f>'Protocole Inventaire'!K13*($A13/200)^2*PI()</f>
        <v>0.15927874753700255</v>
      </c>
      <c r="L13" s="8">
        <f>'Protocole Inventaire'!L13*($A13/200)^2*PI()</f>
        <v>0</v>
      </c>
      <c r="M13" s="8">
        <f>'Protocole Inventaire'!M13*($A13/200)^2*PI()</f>
        <v>0</v>
      </c>
      <c r="N13" s="8">
        <f>'Protocole Inventaire'!N13*($A13/200)^2*PI()</f>
        <v>0</v>
      </c>
      <c r="O13" s="8">
        <f>'Protocole Inventaire'!O13*($A13/200)^2*PI()</f>
        <v>0</v>
      </c>
      <c r="P13" s="8">
        <f>'Protocole Inventaire'!P13*($A13/200)^2*PI()</f>
        <v>0</v>
      </c>
      <c r="Q13" s="8">
        <f>'Protocole Inventaire'!Q13*($A13/200)^2*PI()</f>
        <v>0</v>
      </c>
      <c r="R13" s="8">
        <f>'Protocole Inventaire'!R13*($A13/200)^2*PI()</f>
        <v>0</v>
      </c>
      <c r="S13" s="8">
        <f>'Protocole Inventaire'!S13*($A13/200)^2*PI()</f>
        <v>0.15927874753700255</v>
      </c>
    </row>
    <row r="14" spans="1:19" x14ac:dyDescent="0.25">
      <c r="A14" s="8">
        <f>'Protocole Inventaire'!A14</f>
        <v>30</v>
      </c>
      <c r="B14" s="8">
        <f>'Protocole Inventaire'!B14</f>
        <v>0.67</v>
      </c>
      <c r="C14" s="8">
        <f>'Protocole Inventaire'!C14*($A14/200)^2*PI()</f>
        <v>7.0685834705770348E-2</v>
      </c>
      <c r="D14" s="8">
        <f>'Protocole Inventaire'!D14*($A14/200)^2*PI()</f>
        <v>0.1413716694115407</v>
      </c>
      <c r="E14" s="8">
        <f>'Protocole Inventaire'!E14*($A14/200)^2*PI()</f>
        <v>0</v>
      </c>
      <c r="F14" s="8">
        <f>'Protocole Inventaire'!F14*($A14/200)^2*PI()</f>
        <v>0</v>
      </c>
      <c r="G14" s="8">
        <f>'Protocole Inventaire'!G14*($A14/200)^2*PI()</f>
        <v>0</v>
      </c>
      <c r="H14" s="8">
        <f>'Protocole Inventaire'!H14*($A14/200)^2*PI()</f>
        <v>0</v>
      </c>
      <c r="I14" s="8">
        <f>'Protocole Inventaire'!I14*($A14/200)^2*PI()</f>
        <v>0.28274333882308139</v>
      </c>
      <c r="J14" s="8">
        <f>'Protocole Inventaire'!J14*($A14/200)^2*PI()</f>
        <v>0.1413716694115407</v>
      </c>
      <c r="K14" s="8">
        <f>'Protocole Inventaire'!K14*($A14/200)^2*PI()</f>
        <v>0.28274333882308139</v>
      </c>
      <c r="L14" s="8">
        <f>'Protocole Inventaire'!L14*($A14/200)^2*PI()</f>
        <v>0</v>
      </c>
      <c r="M14" s="8">
        <f>'Protocole Inventaire'!M14*($A14/200)^2*PI()</f>
        <v>0</v>
      </c>
      <c r="N14" s="8">
        <f>'Protocole Inventaire'!N14*($A14/200)^2*PI()</f>
        <v>0</v>
      </c>
      <c r="O14" s="8">
        <f>'Protocole Inventaire'!O14*($A14/200)^2*PI()</f>
        <v>0</v>
      </c>
      <c r="P14" s="8">
        <f>'Protocole Inventaire'!P14*($A14/200)^2*PI()</f>
        <v>0</v>
      </c>
      <c r="Q14" s="8">
        <f>'Protocole Inventaire'!Q14*($A14/200)^2*PI()</f>
        <v>0</v>
      </c>
      <c r="R14" s="8">
        <f>'Protocole Inventaire'!R14*($A14/200)^2*PI()</f>
        <v>0</v>
      </c>
      <c r="S14" s="8">
        <f>'Protocole Inventaire'!S14*($A14/200)^2*PI()</f>
        <v>0</v>
      </c>
    </row>
    <row r="15" spans="1:19" x14ac:dyDescent="0.25">
      <c r="A15" s="8">
        <f>'Protocole Inventaire'!A15</f>
        <v>34</v>
      </c>
      <c r="B15" s="8">
        <f>'Protocole Inventaire'!B15</f>
        <v>0.92</v>
      </c>
      <c r="C15" s="8">
        <f>'Protocole Inventaire'!C15*($A15/200)^2*PI()</f>
        <v>9.0792027688745044E-2</v>
      </c>
      <c r="D15" s="8">
        <f>'Protocole Inventaire'!D15*($A15/200)^2*PI()</f>
        <v>9.0792027688745044E-2</v>
      </c>
      <c r="E15" s="8">
        <f>'Protocole Inventaire'!E15*($A15/200)^2*PI()</f>
        <v>0</v>
      </c>
      <c r="F15" s="8">
        <f>'Protocole Inventaire'!F15*($A15/200)^2*PI()</f>
        <v>0</v>
      </c>
      <c r="G15" s="8">
        <f>'Protocole Inventaire'!G15*($A15/200)^2*PI()</f>
        <v>0</v>
      </c>
      <c r="H15" s="8">
        <f>'Protocole Inventaire'!H15*($A15/200)^2*PI()</f>
        <v>0</v>
      </c>
      <c r="I15" s="8">
        <f>'Protocole Inventaire'!I15*($A15/200)^2*PI()</f>
        <v>0.27237608306623512</v>
      </c>
      <c r="J15" s="8">
        <f>'Protocole Inventaire'!J15*($A15/200)^2*PI()</f>
        <v>0</v>
      </c>
      <c r="K15" s="8">
        <f>'Protocole Inventaire'!K15*($A15/200)^2*PI()</f>
        <v>0.27237608306623512</v>
      </c>
      <c r="L15" s="8">
        <f>'Protocole Inventaire'!L15*($A15/200)^2*PI()</f>
        <v>0</v>
      </c>
      <c r="M15" s="8">
        <f>'Protocole Inventaire'!M15*($A15/200)^2*PI()</f>
        <v>0</v>
      </c>
      <c r="N15" s="8">
        <f>'Protocole Inventaire'!N15*($A15/200)^2*PI()</f>
        <v>0</v>
      </c>
      <c r="O15" s="8">
        <f>'Protocole Inventaire'!O15*($A15/200)^2*PI()</f>
        <v>0</v>
      </c>
      <c r="P15" s="8">
        <f>'Protocole Inventaire'!P15*($A15/200)^2*PI()</f>
        <v>0</v>
      </c>
      <c r="Q15" s="8">
        <f>'Protocole Inventaire'!Q15*($A15/200)^2*PI()</f>
        <v>0</v>
      </c>
      <c r="R15" s="8">
        <f>'Protocole Inventaire'!R15*($A15/200)^2*PI()</f>
        <v>0</v>
      </c>
      <c r="S15" s="8">
        <f>'Protocole Inventaire'!S15*($A15/200)^2*PI()</f>
        <v>0</v>
      </c>
    </row>
    <row r="16" spans="1:19" x14ac:dyDescent="0.25">
      <c r="A16" s="8">
        <f>'Protocole Inventaire'!A16</f>
        <v>38</v>
      </c>
      <c r="B16" s="8">
        <f>'Protocole Inventaire'!B16</f>
        <v>1.21</v>
      </c>
      <c r="C16" s="8">
        <f>'Protocole Inventaire'!C16*($A16/200)^2*PI()</f>
        <v>0</v>
      </c>
      <c r="D16" s="8">
        <f>'Protocole Inventaire'!D16*($A16/200)^2*PI()</f>
        <v>0.22682298958918307</v>
      </c>
      <c r="E16" s="8">
        <f>'Protocole Inventaire'!E16*($A16/200)^2*PI()</f>
        <v>0</v>
      </c>
      <c r="F16" s="8">
        <f>'Protocole Inventaire'!F16*($A16/200)^2*PI()</f>
        <v>0</v>
      </c>
      <c r="G16" s="8">
        <f>'Protocole Inventaire'!G16*($A16/200)^2*PI()</f>
        <v>0</v>
      </c>
      <c r="H16" s="8">
        <f>'Protocole Inventaire'!H16*($A16/200)^2*PI()</f>
        <v>0</v>
      </c>
      <c r="I16" s="8">
        <f>'Protocole Inventaire'!I16*($A16/200)^2*PI()</f>
        <v>0.34023448438377463</v>
      </c>
      <c r="J16" s="8">
        <f>'Protocole Inventaire'!J16*($A16/200)^2*PI()</f>
        <v>0.11341149479459153</v>
      </c>
      <c r="K16" s="8">
        <f>'Protocole Inventaire'!K16*($A16/200)^2*PI()</f>
        <v>0</v>
      </c>
      <c r="L16" s="8">
        <f>'Protocole Inventaire'!L16*($A16/200)^2*PI()</f>
        <v>0.11341149479459153</v>
      </c>
      <c r="M16" s="8">
        <f>'Protocole Inventaire'!M16*($A16/200)^2*PI()</f>
        <v>0</v>
      </c>
      <c r="N16" s="8">
        <f>'Protocole Inventaire'!N16*($A16/200)^2*PI()</f>
        <v>0</v>
      </c>
      <c r="O16" s="8">
        <f>'Protocole Inventaire'!O16*($A16/200)^2*PI()</f>
        <v>0</v>
      </c>
      <c r="P16" s="8">
        <f>'Protocole Inventaire'!P16*($A16/200)^2*PI()</f>
        <v>0.11341149479459153</v>
      </c>
      <c r="Q16" s="8">
        <f>'Protocole Inventaire'!Q16*($A16/200)^2*PI()</f>
        <v>0</v>
      </c>
      <c r="R16" s="8">
        <f>'Protocole Inventaire'!R16*($A16/200)^2*PI()</f>
        <v>0</v>
      </c>
      <c r="S16" s="8">
        <f>'Protocole Inventaire'!S16*($A16/200)^2*PI()</f>
        <v>0</v>
      </c>
    </row>
    <row r="17" spans="1:19" x14ac:dyDescent="0.25">
      <c r="A17" s="8">
        <f>'Protocole Inventaire'!A17</f>
        <v>42</v>
      </c>
      <c r="B17" s="8">
        <f>'Protocole Inventaire'!B17</f>
        <v>1.56</v>
      </c>
      <c r="C17" s="8">
        <f>'Protocole Inventaire'!C17*($A17/200)^2*PI()</f>
        <v>0.13854423602330987</v>
      </c>
      <c r="D17" s="8">
        <f>'Protocole Inventaire'!D17*($A17/200)^2*PI()</f>
        <v>0</v>
      </c>
      <c r="E17" s="8">
        <f>'Protocole Inventaire'!E17*($A17/200)^2*PI()</f>
        <v>0</v>
      </c>
      <c r="F17" s="8">
        <f>'Protocole Inventaire'!F17*($A17/200)^2*PI()</f>
        <v>0</v>
      </c>
      <c r="G17" s="8">
        <f>'Protocole Inventaire'!G17*($A17/200)^2*PI()</f>
        <v>0</v>
      </c>
      <c r="H17" s="8">
        <f>'Protocole Inventaire'!H17*($A17/200)^2*PI()</f>
        <v>0</v>
      </c>
      <c r="I17" s="8">
        <f>'Protocole Inventaire'!I17*($A17/200)^2*PI()</f>
        <v>0.13854423602330987</v>
      </c>
      <c r="J17" s="8">
        <f>'Protocole Inventaire'!J17*($A17/200)^2*PI()</f>
        <v>0.13854423602330987</v>
      </c>
      <c r="K17" s="8">
        <f>'Protocole Inventaire'!K17*($A17/200)^2*PI()</f>
        <v>0</v>
      </c>
      <c r="L17" s="8">
        <f>'Protocole Inventaire'!L17*($A17/200)^2*PI()</f>
        <v>0</v>
      </c>
      <c r="M17" s="8">
        <f>'Protocole Inventaire'!M17*($A17/200)^2*PI()</f>
        <v>0</v>
      </c>
      <c r="N17" s="8">
        <f>'Protocole Inventaire'!N17*($A17/200)^2*PI()</f>
        <v>0</v>
      </c>
      <c r="O17" s="8">
        <f>'Protocole Inventaire'!O17*($A17/200)^2*PI()</f>
        <v>0</v>
      </c>
      <c r="P17" s="8">
        <f>'Protocole Inventaire'!P17*($A17/200)^2*PI()</f>
        <v>0</v>
      </c>
      <c r="Q17" s="8">
        <f>'Protocole Inventaire'!Q17*($A17/200)^2*PI()</f>
        <v>0</v>
      </c>
      <c r="R17" s="8">
        <f>'Protocole Inventaire'!R17*($A17/200)^2*PI()</f>
        <v>0</v>
      </c>
      <c r="S17" s="8">
        <f>'Protocole Inventaire'!S17*($A17/200)^2*PI()</f>
        <v>0</v>
      </c>
    </row>
    <row r="18" spans="1:19" x14ac:dyDescent="0.25">
      <c r="A18" s="8">
        <f>'Protocole Inventaire'!A18</f>
        <v>46</v>
      </c>
      <c r="B18" s="8">
        <f>'Protocole Inventaire'!B18</f>
        <v>1.93</v>
      </c>
      <c r="C18" s="8">
        <f>'Protocole Inventaire'!C18*($A18/200)^2*PI()</f>
        <v>0</v>
      </c>
      <c r="D18" s="8">
        <f>'Protocole Inventaire'!D18*($A18/200)^2*PI()</f>
        <v>0.16619025137490007</v>
      </c>
      <c r="E18" s="8">
        <f>'Protocole Inventaire'!E18*($A18/200)^2*PI()</f>
        <v>0</v>
      </c>
      <c r="F18" s="8">
        <f>'Protocole Inventaire'!F18*($A18/200)^2*PI()</f>
        <v>0</v>
      </c>
      <c r="G18" s="8">
        <f>'Protocole Inventaire'!G18*($A18/200)^2*PI()</f>
        <v>0</v>
      </c>
      <c r="H18" s="8">
        <f>'Protocole Inventaire'!H18*($A18/200)^2*PI()</f>
        <v>0</v>
      </c>
      <c r="I18" s="8">
        <f>'Protocole Inventaire'!I18*($A18/200)^2*PI()</f>
        <v>0.16619025137490007</v>
      </c>
      <c r="J18" s="8">
        <f>'Protocole Inventaire'!J18*($A18/200)^2*PI()</f>
        <v>0.66476100549960027</v>
      </c>
      <c r="K18" s="8">
        <f>'Protocole Inventaire'!K18*($A18/200)^2*PI()</f>
        <v>0</v>
      </c>
      <c r="L18" s="8">
        <f>'Protocole Inventaire'!L18*($A18/200)^2*PI()</f>
        <v>0</v>
      </c>
      <c r="M18" s="8">
        <f>'Protocole Inventaire'!M18*($A18/200)^2*PI()</f>
        <v>0</v>
      </c>
      <c r="N18" s="8">
        <f>'Protocole Inventaire'!N18*($A18/200)^2*PI()</f>
        <v>0</v>
      </c>
      <c r="O18" s="8">
        <f>'Protocole Inventaire'!O18*($A18/200)^2*PI()</f>
        <v>0</v>
      </c>
      <c r="P18" s="8">
        <f>'Protocole Inventaire'!P18*($A18/200)^2*PI()</f>
        <v>0</v>
      </c>
      <c r="Q18" s="8">
        <f>'Protocole Inventaire'!Q18*($A18/200)^2*PI()</f>
        <v>0</v>
      </c>
      <c r="R18" s="8">
        <f>'Protocole Inventaire'!R18*($A18/200)^2*PI()</f>
        <v>0</v>
      </c>
      <c r="S18" s="8">
        <f>'Protocole Inventaire'!S18*($A18/200)^2*PI()</f>
        <v>0</v>
      </c>
    </row>
    <row r="19" spans="1:19" x14ac:dyDescent="0.25">
      <c r="A19" s="8">
        <f>'Protocole Inventaire'!A19</f>
        <v>50</v>
      </c>
      <c r="B19" s="8">
        <f>'Protocole Inventaire'!B19</f>
        <v>2.35</v>
      </c>
      <c r="C19" s="8">
        <f>'Protocole Inventaire'!C19*($A19/200)^2*PI()</f>
        <v>0</v>
      </c>
      <c r="D19" s="8">
        <f>'Protocole Inventaire'!D19*($A19/200)^2*PI()</f>
        <v>0.19634954084936207</v>
      </c>
      <c r="E19" s="8">
        <f>'Protocole Inventaire'!E19*($A19/200)^2*PI()</f>
        <v>0</v>
      </c>
      <c r="F19" s="8">
        <f>'Protocole Inventaire'!F19*($A19/200)^2*PI()</f>
        <v>0</v>
      </c>
      <c r="G19" s="8">
        <f>'Protocole Inventaire'!G19*($A19/200)^2*PI()</f>
        <v>0</v>
      </c>
      <c r="H19" s="8">
        <f>'Protocole Inventaire'!H19*($A19/200)^2*PI()</f>
        <v>0</v>
      </c>
      <c r="I19" s="8">
        <f>'Protocole Inventaire'!I19*($A19/200)^2*PI()</f>
        <v>0</v>
      </c>
      <c r="J19" s="8">
        <f>'Protocole Inventaire'!J19*($A19/200)^2*PI()</f>
        <v>0.19634954084936207</v>
      </c>
      <c r="K19" s="8">
        <f>'Protocole Inventaire'!K19*($A19/200)^2*PI()</f>
        <v>0</v>
      </c>
      <c r="L19" s="8">
        <f>'Protocole Inventaire'!L19*($A19/200)^2*PI()</f>
        <v>0</v>
      </c>
      <c r="M19" s="8">
        <f>'Protocole Inventaire'!M19*($A19/200)^2*PI()</f>
        <v>0</v>
      </c>
      <c r="N19" s="8">
        <f>'Protocole Inventaire'!N19*($A19/200)^2*PI()</f>
        <v>0</v>
      </c>
      <c r="O19" s="8">
        <f>'Protocole Inventaire'!O19*($A19/200)^2*PI()</f>
        <v>0</v>
      </c>
      <c r="P19" s="8">
        <f>'Protocole Inventaire'!P19*($A19/200)^2*PI()</f>
        <v>0</v>
      </c>
      <c r="Q19" s="8">
        <f>'Protocole Inventaire'!Q19*($A19/200)^2*PI()</f>
        <v>0</v>
      </c>
      <c r="R19" s="8">
        <f>'Protocole Inventaire'!R19*($A19/200)^2*PI()</f>
        <v>0</v>
      </c>
      <c r="S19" s="8">
        <f>'Protocole Inventaire'!S19*($A19/200)^2*PI()</f>
        <v>0</v>
      </c>
    </row>
    <row r="20" spans="1:19" x14ac:dyDescent="0.25">
      <c r="A20" s="8">
        <f>'Protocole Inventaire'!A20</f>
        <v>54</v>
      </c>
      <c r="B20" s="8">
        <f>'Protocole Inventaire'!B20</f>
        <v>2.79</v>
      </c>
      <c r="C20" s="8">
        <f>'Protocole Inventaire'!C20*($A20/200)^2*PI()</f>
        <v>0</v>
      </c>
      <c r="D20" s="8">
        <f>'Protocole Inventaire'!D20*($A20/200)^2*PI()</f>
        <v>0</v>
      </c>
      <c r="E20" s="8">
        <f>'Protocole Inventaire'!E20*($A20/200)^2*PI()</f>
        <v>0</v>
      </c>
      <c r="F20" s="8">
        <f>'Protocole Inventaire'!F20*($A20/200)^2*PI()</f>
        <v>0</v>
      </c>
      <c r="G20" s="8">
        <f>'Protocole Inventaire'!G20*($A20/200)^2*PI()</f>
        <v>0</v>
      </c>
      <c r="H20" s="8">
        <f>'Protocole Inventaire'!H20*($A20/200)^2*PI()</f>
        <v>0</v>
      </c>
      <c r="I20" s="8">
        <f>'Protocole Inventaire'!I20*($A20/200)^2*PI()</f>
        <v>0.68706631334008772</v>
      </c>
      <c r="J20" s="8">
        <f>'Protocole Inventaire'!J20*($A20/200)^2*PI()</f>
        <v>0</v>
      </c>
      <c r="K20" s="8">
        <f>'Protocole Inventaire'!K20*($A20/200)^2*PI()</f>
        <v>0</v>
      </c>
      <c r="L20" s="8">
        <f>'Protocole Inventaire'!L20*($A20/200)^2*PI()</f>
        <v>0</v>
      </c>
      <c r="M20" s="8">
        <f>'Protocole Inventaire'!M20*($A20/200)^2*PI()</f>
        <v>0</v>
      </c>
      <c r="N20" s="8">
        <f>'Protocole Inventaire'!N20*($A20/200)^2*PI()</f>
        <v>0</v>
      </c>
      <c r="O20" s="8">
        <f>'Protocole Inventaire'!O20*($A20/200)^2*PI()</f>
        <v>0</v>
      </c>
      <c r="P20" s="8">
        <f>'Protocole Inventaire'!P20*($A20/200)^2*PI()</f>
        <v>0</v>
      </c>
      <c r="Q20" s="8">
        <f>'Protocole Inventaire'!Q20*($A20/200)^2*PI()</f>
        <v>0</v>
      </c>
      <c r="R20" s="8">
        <f>'Protocole Inventaire'!R20*($A20/200)^2*PI()</f>
        <v>0</v>
      </c>
      <c r="S20" s="8">
        <f>'Protocole Inventaire'!S20*($A20/200)^2*PI()</f>
        <v>0</v>
      </c>
    </row>
    <row r="21" spans="1:19" x14ac:dyDescent="0.25">
      <c r="A21" s="8">
        <f>'Protocole Inventaire'!A21</f>
        <v>58</v>
      </c>
      <c r="B21" s="8">
        <f>'Protocole Inventaire'!B21</f>
        <v>3.27</v>
      </c>
      <c r="C21" s="8">
        <f>'Protocole Inventaire'!C21*($A21/200)^2*PI()</f>
        <v>0</v>
      </c>
      <c r="D21" s="8">
        <f>'Protocole Inventaire'!D21*($A21/200)^2*PI()</f>
        <v>0</v>
      </c>
      <c r="E21" s="8">
        <f>'Protocole Inventaire'!E21*($A21/200)^2*PI()</f>
        <v>0</v>
      </c>
      <c r="F21" s="8">
        <f>'Protocole Inventaire'!F21*($A21/200)^2*PI()</f>
        <v>0</v>
      </c>
      <c r="G21" s="8">
        <f>'Protocole Inventaire'!G21*($A21/200)^2*PI()</f>
        <v>0</v>
      </c>
      <c r="H21" s="8">
        <f>'Protocole Inventaire'!H21*($A21/200)^2*PI()</f>
        <v>0</v>
      </c>
      <c r="I21" s="8">
        <f>'Protocole Inventaire'!I21*($A21/200)^2*PI()</f>
        <v>0.26420794216690158</v>
      </c>
      <c r="J21" s="8">
        <f>'Protocole Inventaire'!J21*($A21/200)^2*PI()</f>
        <v>0</v>
      </c>
      <c r="K21" s="8">
        <f>'Protocole Inventaire'!K21*($A21/200)^2*PI()</f>
        <v>0</v>
      </c>
      <c r="L21" s="8">
        <f>'Protocole Inventaire'!L21*($A21/200)^2*PI()</f>
        <v>0</v>
      </c>
      <c r="M21" s="8">
        <f>'Protocole Inventaire'!M21*($A21/200)^2*PI()</f>
        <v>0</v>
      </c>
      <c r="N21" s="8">
        <f>'Protocole Inventaire'!N21*($A21/200)^2*PI()</f>
        <v>0</v>
      </c>
      <c r="O21" s="8">
        <f>'Protocole Inventaire'!O21*($A21/200)^2*PI()</f>
        <v>0</v>
      </c>
      <c r="P21" s="8">
        <f>'Protocole Inventaire'!P21*($A21/200)^2*PI()</f>
        <v>0.26420794216690158</v>
      </c>
      <c r="Q21" s="8">
        <f>'Protocole Inventaire'!Q21*($A21/200)^2*PI()</f>
        <v>0</v>
      </c>
      <c r="R21" s="8">
        <f>'Protocole Inventaire'!R21*($A21/200)^2*PI()</f>
        <v>0</v>
      </c>
      <c r="S21" s="8">
        <f>'Protocole Inventaire'!S21*($A21/200)^2*PI()</f>
        <v>0</v>
      </c>
    </row>
    <row r="22" spans="1:19" x14ac:dyDescent="0.25">
      <c r="A22" s="8">
        <f>'Protocole Inventaire'!A22</f>
        <v>62</v>
      </c>
      <c r="B22" s="8">
        <f>'Protocole Inventaire'!B22</f>
        <v>3.8</v>
      </c>
      <c r="C22" s="8">
        <f>'Protocole Inventaire'!C22*($A22/200)^2*PI()</f>
        <v>0</v>
      </c>
      <c r="D22" s="8">
        <f>'Protocole Inventaire'!D22*($A22/200)^2*PI()</f>
        <v>0</v>
      </c>
      <c r="E22" s="8">
        <f>'Protocole Inventaire'!E22*($A22/200)^2*PI()</f>
        <v>0</v>
      </c>
      <c r="F22" s="8">
        <f>'Protocole Inventaire'!F22*($A22/200)^2*PI()</f>
        <v>0</v>
      </c>
      <c r="G22" s="8">
        <f>'Protocole Inventaire'!G22*($A22/200)^2*PI()</f>
        <v>0</v>
      </c>
      <c r="H22" s="8">
        <f>'Protocole Inventaire'!H22*($A22/200)^2*PI()</f>
        <v>0</v>
      </c>
      <c r="I22" s="8">
        <f>'Protocole Inventaire'!I22*($A22/200)^2*PI()</f>
        <v>0.60381410801995827</v>
      </c>
      <c r="J22" s="8">
        <f>'Protocole Inventaire'!J22*($A22/200)^2*PI()</f>
        <v>0.30190705400997914</v>
      </c>
      <c r="K22" s="8">
        <f>'Protocole Inventaire'!K22*($A22/200)^2*PI()</f>
        <v>0</v>
      </c>
      <c r="L22" s="8">
        <f>'Protocole Inventaire'!L22*($A22/200)^2*PI()</f>
        <v>0</v>
      </c>
      <c r="M22" s="8">
        <f>'Protocole Inventaire'!M22*($A22/200)^2*PI()</f>
        <v>0</v>
      </c>
      <c r="N22" s="8">
        <f>'Protocole Inventaire'!N22*($A22/200)^2*PI()</f>
        <v>0</v>
      </c>
      <c r="O22" s="8">
        <f>'Protocole Inventaire'!O22*($A22/200)^2*PI()</f>
        <v>0</v>
      </c>
      <c r="P22" s="8">
        <f>'Protocole Inventaire'!P22*($A22/200)^2*PI()</f>
        <v>0.30190705400997914</v>
      </c>
      <c r="Q22" s="8">
        <f>'Protocole Inventaire'!Q22*($A22/200)^2*PI()</f>
        <v>0</v>
      </c>
      <c r="R22" s="8">
        <f>'Protocole Inventaire'!R22*($A22/200)^2*PI()</f>
        <v>0</v>
      </c>
      <c r="S22" s="8">
        <f>'Protocole Inventaire'!S22*($A22/200)^2*PI()</f>
        <v>0</v>
      </c>
    </row>
    <row r="23" spans="1:19" x14ac:dyDescent="0.25">
      <c r="A23" s="8">
        <f>'Protocole Inventaire'!A23</f>
        <v>66</v>
      </c>
      <c r="B23" s="8">
        <f>'Protocole Inventaire'!B23</f>
        <v>4.37</v>
      </c>
      <c r="C23" s="8">
        <f>'Protocole Inventaire'!C23*($A23/200)^2*PI()</f>
        <v>0</v>
      </c>
      <c r="D23" s="8">
        <f>'Protocole Inventaire'!D23*($A23/200)^2*PI()</f>
        <v>0</v>
      </c>
      <c r="E23" s="8">
        <f>'Protocole Inventaire'!E23*($A23/200)^2*PI()</f>
        <v>0</v>
      </c>
      <c r="F23" s="8">
        <f>'Protocole Inventaire'!F23*($A23/200)^2*PI()</f>
        <v>0</v>
      </c>
      <c r="G23" s="8">
        <f>'Protocole Inventaire'!G23*($A23/200)^2*PI()</f>
        <v>0</v>
      </c>
      <c r="H23" s="8">
        <f>'Protocole Inventaire'!H23*($A23/200)^2*PI()</f>
        <v>0</v>
      </c>
      <c r="I23" s="8">
        <f>'Protocole Inventaire'!I23*($A23/200)^2*PI()</f>
        <v>0.34211943997592853</v>
      </c>
      <c r="J23" s="8">
        <f>'Protocole Inventaire'!J23*($A23/200)^2*PI()</f>
        <v>0</v>
      </c>
      <c r="K23" s="8">
        <f>'Protocole Inventaire'!K23*($A23/200)^2*PI()</f>
        <v>0</v>
      </c>
      <c r="L23" s="8">
        <f>'Protocole Inventaire'!L23*($A23/200)^2*PI()</f>
        <v>0</v>
      </c>
      <c r="M23" s="8">
        <f>'Protocole Inventaire'!M23*($A23/200)^2*PI()</f>
        <v>0</v>
      </c>
      <c r="N23" s="8">
        <f>'Protocole Inventaire'!N23*($A23/200)^2*PI()</f>
        <v>0</v>
      </c>
      <c r="O23" s="8">
        <f>'Protocole Inventaire'!O23*($A23/200)^2*PI()</f>
        <v>0</v>
      </c>
      <c r="P23" s="8">
        <f>'Protocole Inventaire'!P23*($A23/200)^2*PI()</f>
        <v>0</v>
      </c>
      <c r="Q23" s="8">
        <f>'Protocole Inventaire'!Q23*($A23/200)^2*PI()</f>
        <v>0</v>
      </c>
      <c r="R23" s="8">
        <f>'Protocole Inventaire'!R23*($A23/200)^2*PI()</f>
        <v>0</v>
      </c>
      <c r="S23" s="8">
        <f>'Protocole Inventaire'!S23*($A23/200)^2*PI()</f>
        <v>0</v>
      </c>
    </row>
    <row r="24" spans="1:19" x14ac:dyDescent="0.25">
      <c r="A24" s="8">
        <f>'Protocole Inventaire'!A24</f>
        <v>70</v>
      </c>
      <c r="B24" s="8">
        <f>'Protocole Inventaire'!B24</f>
        <v>4.99</v>
      </c>
      <c r="C24" s="8">
        <f>'Protocole Inventaire'!C24*($A24/200)^2*PI()</f>
        <v>0</v>
      </c>
      <c r="D24" s="8">
        <f>'Protocole Inventaire'!D24*($A24/200)^2*PI()</f>
        <v>0</v>
      </c>
      <c r="E24" s="8">
        <f>'Protocole Inventaire'!E24*($A24/200)^2*PI()</f>
        <v>0</v>
      </c>
      <c r="F24" s="8">
        <f>'Protocole Inventaire'!F24*($A24/200)^2*PI()</f>
        <v>0</v>
      </c>
      <c r="G24" s="8">
        <f>'Protocole Inventaire'!G24*($A24/200)^2*PI()</f>
        <v>0</v>
      </c>
      <c r="H24" s="8">
        <f>'Protocole Inventaire'!H24*($A24/200)^2*PI()</f>
        <v>0</v>
      </c>
      <c r="I24" s="8">
        <f>'Protocole Inventaire'!I24*($A24/200)^2*PI()</f>
        <v>0.38484510006474959</v>
      </c>
      <c r="J24" s="8">
        <f>'Protocole Inventaire'!J24*($A24/200)^2*PI()</f>
        <v>0</v>
      </c>
      <c r="K24" s="8">
        <f>'Protocole Inventaire'!K24*($A24/200)^2*PI()</f>
        <v>0</v>
      </c>
      <c r="L24" s="8">
        <f>'Protocole Inventaire'!L24*($A24/200)^2*PI()</f>
        <v>0</v>
      </c>
      <c r="M24" s="8">
        <f>'Protocole Inventaire'!M24*($A24/200)^2*PI()</f>
        <v>0</v>
      </c>
      <c r="N24" s="8">
        <f>'Protocole Inventaire'!N24*($A24/200)^2*PI()</f>
        <v>0</v>
      </c>
      <c r="O24" s="8">
        <f>'Protocole Inventaire'!O24*($A24/200)^2*PI()</f>
        <v>0</v>
      </c>
      <c r="P24" s="8">
        <f>'Protocole Inventaire'!P24*($A24/200)^2*PI()</f>
        <v>0</v>
      </c>
      <c r="Q24" s="8">
        <f>'Protocole Inventaire'!Q24*($A24/200)^2*PI()</f>
        <v>0</v>
      </c>
      <c r="R24" s="8">
        <f>'Protocole Inventaire'!R24*($A24/200)^2*PI()</f>
        <v>0</v>
      </c>
      <c r="S24" s="8">
        <f>'Protocole Inventaire'!S24*($A24/200)^2*PI()</f>
        <v>0</v>
      </c>
    </row>
    <row r="25" spans="1:19" x14ac:dyDescent="0.25">
      <c r="A25" s="8">
        <f>'Protocole Inventaire'!A25</f>
        <v>74</v>
      </c>
      <c r="B25" s="8">
        <f>'Protocole Inventaire'!B25</f>
        <v>5.66</v>
      </c>
      <c r="C25" s="8">
        <f>'Protocole Inventaire'!C25*($A25/200)^2*PI()</f>
        <v>0</v>
      </c>
      <c r="D25" s="8">
        <f>'Protocole Inventaire'!D25*($A25/200)^2*PI()</f>
        <v>0</v>
      </c>
      <c r="E25" s="8">
        <f>'Protocole Inventaire'!E25*($A25/200)^2*PI()</f>
        <v>0</v>
      </c>
      <c r="F25" s="8">
        <f>'Protocole Inventaire'!F25*($A25/200)^2*PI()</f>
        <v>0</v>
      </c>
      <c r="G25" s="8">
        <f>'Protocole Inventaire'!G25*($A25/200)^2*PI()</f>
        <v>0</v>
      </c>
      <c r="H25" s="8">
        <f>'Protocole Inventaire'!H25*($A25/200)^2*PI()</f>
        <v>0</v>
      </c>
      <c r="I25" s="8">
        <f>'Protocole Inventaire'!I25*($A25/200)^2*PI()</f>
        <v>0.43008403427644265</v>
      </c>
      <c r="J25" s="8">
        <f>'Protocole Inventaire'!J25*($A25/200)^2*PI()</f>
        <v>0</v>
      </c>
      <c r="K25" s="8">
        <f>'Protocole Inventaire'!K25*($A25/200)^2*PI()</f>
        <v>0</v>
      </c>
      <c r="L25" s="8">
        <f>'Protocole Inventaire'!L25*($A25/200)^2*PI()</f>
        <v>0</v>
      </c>
      <c r="M25" s="8">
        <f>'Protocole Inventaire'!M25*($A25/200)^2*PI()</f>
        <v>0</v>
      </c>
      <c r="N25" s="8">
        <f>'Protocole Inventaire'!N25*($A25/200)^2*PI()</f>
        <v>0</v>
      </c>
      <c r="O25" s="8">
        <f>'Protocole Inventaire'!O25*($A25/200)^2*PI()</f>
        <v>0</v>
      </c>
      <c r="P25" s="8">
        <f>'Protocole Inventaire'!P25*($A25/200)^2*PI()</f>
        <v>0</v>
      </c>
      <c r="Q25" s="8">
        <f>'Protocole Inventaire'!Q25*($A25/200)^2*PI()</f>
        <v>0</v>
      </c>
      <c r="R25" s="8">
        <f>'Protocole Inventaire'!R25*($A25/200)^2*PI()</f>
        <v>0</v>
      </c>
      <c r="S25" s="8">
        <f>'Protocole Inventaire'!S25*($A25/200)^2*PI()</f>
        <v>0</v>
      </c>
    </row>
    <row r="26" spans="1:19" x14ac:dyDescent="0.25">
      <c r="A26" s="8">
        <f>'Protocole Inventaire'!A26</f>
        <v>78</v>
      </c>
      <c r="B26" s="8">
        <f>'Protocole Inventaire'!B26</f>
        <v>6.34</v>
      </c>
      <c r="C26" s="8">
        <f>'Protocole Inventaire'!C26*($A26/200)^2*PI()</f>
        <v>0</v>
      </c>
      <c r="D26" s="8">
        <f>'Protocole Inventaire'!D26*($A26/200)^2*PI()</f>
        <v>0</v>
      </c>
      <c r="E26" s="8">
        <f>'Protocole Inventaire'!E26*($A26/200)^2*PI()</f>
        <v>0</v>
      </c>
      <c r="F26" s="8">
        <f>'Protocole Inventaire'!F26*($A26/200)^2*PI()</f>
        <v>0</v>
      </c>
      <c r="G26" s="8">
        <f>'Protocole Inventaire'!G26*($A26/200)^2*PI()</f>
        <v>0</v>
      </c>
      <c r="H26" s="8">
        <f>'Protocole Inventaire'!H26*($A26/200)^2*PI()</f>
        <v>0</v>
      </c>
      <c r="I26" s="8">
        <f>'Protocole Inventaire'!I26*($A26/200)^2*PI()</f>
        <v>0</v>
      </c>
      <c r="J26" s="8">
        <f>'Protocole Inventaire'!J26*($A26/200)^2*PI()</f>
        <v>0</v>
      </c>
      <c r="K26" s="8">
        <f>'Protocole Inventaire'!K26*($A26/200)^2*PI()</f>
        <v>0</v>
      </c>
      <c r="L26" s="8">
        <f>'Protocole Inventaire'!L26*($A26/200)^2*PI()</f>
        <v>0</v>
      </c>
      <c r="M26" s="8">
        <f>'Protocole Inventaire'!M26*($A26/200)^2*PI()</f>
        <v>0</v>
      </c>
      <c r="N26" s="8">
        <f>'Protocole Inventaire'!N26*($A26/200)^2*PI()</f>
        <v>0</v>
      </c>
      <c r="O26" s="8">
        <f>'Protocole Inventaire'!O26*($A26/200)^2*PI()</f>
        <v>0</v>
      </c>
      <c r="P26" s="8">
        <f>'Protocole Inventaire'!P26*($A26/200)^2*PI()</f>
        <v>0</v>
      </c>
      <c r="Q26" s="8">
        <f>'Protocole Inventaire'!Q26*($A26/200)^2*PI()</f>
        <v>0</v>
      </c>
      <c r="R26" s="8">
        <f>'Protocole Inventaire'!R26*($A26/200)^2*PI()</f>
        <v>0</v>
      </c>
      <c r="S26" s="8">
        <f>'Protocole Inventaire'!S26*($A26/200)^2*PI()</f>
        <v>0</v>
      </c>
    </row>
    <row r="27" spans="1:19" x14ac:dyDescent="0.25">
      <c r="A27" s="8">
        <f>'Protocole Inventaire'!A27</f>
        <v>82</v>
      </c>
      <c r="B27" s="8">
        <f>'Protocole Inventaire'!B27</f>
        <v>7.06</v>
      </c>
      <c r="C27" s="8">
        <f>'Protocole Inventaire'!C27*($A27/200)^2*PI()</f>
        <v>0</v>
      </c>
      <c r="D27" s="8">
        <f>'Protocole Inventaire'!D27*($A27/200)^2*PI()</f>
        <v>0</v>
      </c>
      <c r="E27" s="8">
        <f>'Protocole Inventaire'!E27*($A27/200)^2*PI()</f>
        <v>0</v>
      </c>
      <c r="F27" s="8">
        <f>'Protocole Inventaire'!F27*($A27/200)^2*PI()</f>
        <v>0</v>
      </c>
      <c r="G27" s="8">
        <f>'Protocole Inventaire'!G27*($A27/200)^2*PI()</f>
        <v>0</v>
      </c>
      <c r="H27" s="8">
        <f>'Protocole Inventaire'!H27*($A27/200)^2*PI()</f>
        <v>0</v>
      </c>
      <c r="I27" s="8">
        <f>'Protocole Inventaire'!I27*($A27/200)^2*PI()</f>
        <v>0</v>
      </c>
      <c r="J27" s="8">
        <f>'Protocole Inventaire'!J27*($A27/200)^2*PI()</f>
        <v>0</v>
      </c>
      <c r="K27" s="8">
        <f>'Protocole Inventaire'!K27*($A27/200)^2*PI()</f>
        <v>0</v>
      </c>
      <c r="L27" s="8">
        <f>'Protocole Inventaire'!L27*($A27/200)^2*PI()</f>
        <v>0</v>
      </c>
      <c r="M27" s="8">
        <f>'Protocole Inventaire'!M27*($A27/200)^2*PI()</f>
        <v>0</v>
      </c>
      <c r="N27" s="8">
        <f>'Protocole Inventaire'!N27*($A27/200)^2*PI()</f>
        <v>0</v>
      </c>
      <c r="O27" s="8">
        <f>'Protocole Inventaire'!O27*($A27/200)^2*PI()</f>
        <v>0</v>
      </c>
      <c r="P27" s="8">
        <f>'Protocole Inventaire'!P27*($A27/200)^2*PI()</f>
        <v>0</v>
      </c>
      <c r="Q27" s="8">
        <f>'Protocole Inventaire'!Q27*($A27/200)^2*PI()</f>
        <v>0</v>
      </c>
      <c r="R27" s="8">
        <f>'Protocole Inventaire'!R27*($A27/200)^2*PI()</f>
        <v>0</v>
      </c>
      <c r="S27" s="8">
        <f>'Protocole Inventaire'!S27*($A27/200)^2*PI()</f>
        <v>0</v>
      </c>
    </row>
    <row r="28" spans="1:19" x14ac:dyDescent="0.25">
      <c r="A28" s="8">
        <f>'Protocole Inventaire'!A28</f>
        <v>86</v>
      </c>
      <c r="B28" s="8">
        <f>'Protocole Inventaire'!B28</f>
        <v>7.8049999999999997</v>
      </c>
      <c r="C28" s="8">
        <f>'Protocole Inventaire'!C28*($A28/200)^2*PI()</f>
        <v>0</v>
      </c>
      <c r="D28" s="8">
        <f>'Protocole Inventaire'!D28*($A28/200)^2*PI()</f>
        <v>0</v>
      </c>
      <c r="E28" s="8">
        <f>'Protocole Inventaire'!E28*($A28/200)^2*PI()</f>
        <v>0</v>
      </c>
      <c r="F28" s="8">
        <f>'Protocole Inventaire'!F28*($A28/200)^2*PI()</f>
        <v>0</v>
      </c>
      <c r="G28" s="8">
        <f>'Protocole Inventaire'!G28*($A28/200)^2*PI()</f>
        <v>0</v>
      </c>
      <c r="H28" s="8">
        <f>'Protocole Inventaire'!H28*($A28/200)^2*PI()</f>
        <v>0</v>
      </c>
      <c r="I28" s="8">
        <f>'Protocole Inventaire'!I28*($A28/200)^2*PI()</f>
        <v>0</v>
      </c>
      <c r="J28" s="8">
        <f>'Protocole Inventaire'!J28*($A28/200)^2*PI()</f>
        <v>0</v>
      </c>
      <c r="K28" s="8">
        <f>'Protocole Inventaire'!K28*($A28/200)^2*PI()</f>
        <v>0</v>
      </c>
      <c r="L28" s="8">
        <f>'Protocole Inventaire'!L28*($A28/200)^2*PI()</f>
        <v>0</v>
      </c>
      <c r="M28" s="8">
        <f>'Protocole Inventaire'!M28*($A28/200)^2*PI()</f>
        <v>0</v>
      </c>
      <c r="N28" s="8">
        <f>'Protocole Inventaire'!N28*($A28/200)^2*PI()</f>
        <v>0</v>
      </c>
      <c r="O28" s="8">
        <f>'Protocole Inventaire'!O28*($A28/200)^2*PI()</f>
        <v>0</v>
      </c>
      <c r="P28" s="8">
        <f>'Protocole Inventaire'!P28*($A28/200)^2*PI()</f>
        <v>0</v>
      </c>
      <c r="Q28" s="8">
        <f>'Protocole Inventaire'!Q28*($A28/200)^2*PI()</f>
        <v>0</v>
      </c>
      <c r="R28" s="8">
        <f>'Protocole Inventaire'!R28*($A28/200)^2*PI()</f>
        <v>0</v>
      </c>
      <c r="S28" s="8">
        <f>'Protocole Inventaire'!S28*($A28/200)^2*PI()</f>
        <v>0</v>
      </c>
    </row>
    <row r="29" spans="1:19" x14ac:dyDescent="0.25">
      <c r="A29" s="8">
        <f>'Protocole Inventaire'!A29</f>
        <v>90</v>
      </c>
      <c r="B29" s="8">
        <f>'Protocole Inventaire'!B29</f>
        <v>8.58</v>
      </c>
      <c r="C29" s="8">
        <f>'Protocole Inventaire'!C29*($A29/200)^2*PI()</f>
        <v>0</v>
      </c>
      <c r="D29" s="8">
        <f>'Protocole Inventaire'!D29*($A29/200)^2*PI()</f>
        <v>0</v>
      </c>
      <c r="E29" s="8">
        <f>'Protocole Inventaire'!E29*($A29/200)^2*PI()</f>
        <v>0</v>
      </c>
      <c r="F29" s="8">
        <f>'Protocole Inventaire'!F29*($A29/200)^2*PI()</f>
        <v>0</v>
      </c>
      <c r="G29" s="8">
        <f>'Protocole Inventaire'!G29*($A29/200)^2*PI()</f>
        <v>0</v>
      </c>
      <c r="H29" s="8">
        <f>'Protocole Inventaire'!H29*($A29/200)^2*PI()</f>
        <v>0</v>
      </c>
      <c r="I29" s="8">
        <f>'Protocole Inventaire'!I29*($A29/200)^2*PI()</f>
        <v>0</v>
      </c>
      <c r="J29" s="8">
        <f>'Protocole Inventaire'!J29*($A29/200)^2*PI()</f>
        <v>0</v>
      </c>
      <c r="K29" s="8">
        <f>'Protocole Inventaire'!K29*($A29/200)^2*PI()</f>
        <v>0</v>
      </c>
      <c r="L29" s="8">
        <f>'Protocole Inventaire'!L29*($A29/200)^2*PI()</f>
        <v>0</v>
      </c>
      <c r="M29" s="8">
        <f>'Protocole Inventaire'!M29*($A29/200)^2*PI()</f>
        <v>0</v>
      </c>
      <c r="N29" s="8">
        <f>'Protocole Inventaire'!N29*($A29/200)^2*PI()</f>
        <v>0</v>
      </c>
      <c r="O29" s="8">
        <f>'Protocole Inventaire'!O29*($A29/200)^2*PI()</f>
        <v>0</v>
      </c>
      <c r="P29" s="8">
        <f>'Protocole Inventaire'!P29*($A29/200)^2*PI()</f>
        <v>0</v>
      </c>
      <c r="Q29" s="8">
        <f>'Protocole Inventaire'!Q29*($A29/200)^2*PI()</f>
        <v>0</v>
      </c>
      <c r="R29" s="8">
        <f>'Protocole Inventaire'!R29*($A29/200)^2*PI()</f>
        <v>0</v>
      </c>
      <c r="S29" s="8">
        <f>'Protocole Inventaire'!S29*($A29/200)^2*PI()</f>
        <v>0</v>
      </c>
    </row>
    <row r="30" spans="1:19" x14ac:dyDescent="0.25">
      <c r="A30" s="8">
        <f>'Protocole Inventaire'!A30</f>
        <v>94</v>
      </c>
      <c r="B30" s="8">
        <f>'Protocole Inventaire'!B30</f>
        <v>9.3874999999999993</v>
      </c>
      <c r="C30" s="8">
        <f>'Protocole Inventaire'!C30*($A30/200)^2*PI()</f>
        <v>0</v>
      </c>
      <c r="D30" s="8">
        <f>'Protocole Inventaire'!D30*($A30/200)^2*PI()</f>
        <v>0</v>
      </c>
      <c r="E30" s="8">
        <f>'Protocole Inventaire'!E30*($A30/200)^2*PI()</f>
        <v>0</v>
      </c>
      <c r="F30" s="8">
        <f>'Protocole Inventaire'!F30*($A30/200)^2*PI()</f>
        <v>0</v>
      </c>
      <c r="G30" s="8">
        <f>'Protocole Inventaire'!G30*($A30/200)^2*PI()</f>
        <v>0</v>
      </c>
      <c r="H30" s="8">
        <f>'Protocole Inventaire'!H30*($A30/200)^2*PI()</f>
        <v>0</v>
      </c>
      <c r="I30" s="8">
        <f>'Protocole Inventaire'!I30*($A30/200)^2*PI()</f>
        <v>0</v>
      </c>
      <c r="J30" s="8">
        <f>'Protocole Inventaire'!J30*($A30/200)^2*PI()</f>
        <v>0</v>
      </c>
      <c r="K30" s="8">
        <f>'Protocole Inventaire'!K30*($A30/200)^2*PI()</f>
        <v>0</v>
      </c>
      <c r="L30" s="8">
        <f>'Protocole Inventaire'!L30*($A30/200)^2*PI()</f>
        <v>0</v>
      </c>
      <c r="M30" s="8">
        <f>'Protocole Inventaire'!M30*($A30/200)^2*PI()</f>
        <v>0</v>
      </c>
      <c r="N30" s="8">
        <f>'Protocole Inventaire'!N30*($A30/200)^2*PI()</f>
        <v>0</v>
      </c>
      <c r="O30" s="8">
        <f>'Protocole Inventaire'!O30*($A30/200)^2*PI()</f>
        <v>0</v>
      </c>
      <c r="P30" s="8">
        <f>'Protocole Inventaire'!P30*($A30/200)^2*PI()</f>
        <v>0</v>
      </c>
      <c r="Q30" s="8">
        <f>'Protocole Inventaire'!Q30*($A30/200)^2*PI()</f>
        <v>0</v>
      </c>
      <c r="R30" s="8">
        <f>'Protocole Inventaire'!R30*($A30/200)^2*PI()</f>
        <v>0</v>
      </c>
      <c r="S30" s="8">
        <f>'Protocole Inventaire'!S30*($A30/200)^2*PI()</f>
        <v>0</v>
      </c>
    </row>
    <row r="31" spans="1:19" x14ac:dyDescent="0.25">
      <c r="A31" s="8">
        <f>'Protocole Inventaire'!A31</f>
        <v>98</v>
      </c>
      <c r="B31" s="8">
        <f>'Protocole Inventaire'!B31</f>
        <v>10.227499999999999</v>
      </c>
      <c r="C31" s="8">
        <f>'Protocole Inventaire'!C31*($A31/200)^2*PI()</f>
        <v>0</v>
      </c>
      <c r="D31" s="8">
        <f>'Protocole Inventaire'!D31*($A31/200)^2*PI()</f>
        <v>0</v>
      </c>
      <c r="E31" s="8">
        <f>'Protocole Inventaire'!E31*($A31/200)^2*PI()</f>
        <v>0</v>
      </c>
      <c r="F31" s="8">
        <f>'Protocole Inventaire'!F31*($A31/200)^2*PI()</f>
        <v>0</v>
      </c>
      <c r="G31" s="8">
        <f>'Protocole Inventaire'!G31*($A31/200)^2*PI()</f>
        <v>0</v>
      </c>
      <c r="H31" s="8">
        <f>'Protocole Inventaire'!H31*($A31/200)^2*PI()</f>
        <v>0</v>
      </c>
      <c r="I31" s="8">
        <f>'Protocole Inventaire'!I31*($A31/200)^2*PI()</f>
        <v>0</v>
      </c>
      <c r="J31" s="8">
        <f>'Protocole Inventaire'!J31*($A31/200)^2*PI()</f>
        <v>0</v>
      </c>
      <c r="K31" s="8">
        <f>'Protocole Inventaire'!K31*($A31/200)^2*PI()</f>
        <v>0</v>
      </c>
      <c r="L31" s="8">
        <f>'Protocole Inventaire'!L31*($A31/200)^2*PI()</f>
        <v>0</v>
      </c>
      <c r="M31" s="8">
        <f>'Protocole Inventaire'!M31*($A31/200)^2*PI()</f>
        <v>0</v>
      </c>
      <c r="N31" s="8">
        <f>'Protocole Inventaire'!N31*($A31/200)^2*PI()</f>
        <v>0</v>
      </c>
      <c r="O31" s="8">
        <f>'Protocole Inventaire'!O31*($A31/200)^2*PI()</f>
        <v>0</v>
      </c>
      <c r="P31" s="8">
        <f>'Protocole Inventaire'!P31*($A31/200)^2*PI()</f>
        <v>0</v>
      </c>
      <c r="Q31" s="8">
        <f>'Protocole Inventaire'!Q31*($A31/200)^2*PI()</f>
        <v>0</v>
      </c>
      <c r="R31" s="8">
        <f>'Protocole Inventaire'!R31*($A31/200)^2*PI()</f>
        <v>0</v>
      </c>
      <c r="S31" s="8">
        <f>'Protocole Inventaire'!S31*($A31/200)^2*PI()</f>
        <v>0</v>
      </c>
    </row>
    <row r="32" spans="1:19" x14ac:dyDescent="0.25">
      <c r="A32" s="8">
        <f>'Protocole Inventaire'!A32</f>
        <v>102</v>
      </c>
      <c r="B32" s="8">
        <f>'Protocole Inventaire'!B32</f>
        <v>11.1</v>
      </c>
      <c r="C32" s="8">
        <f>'Protocole Inventaire'!C32*($A32/200)^2*PI()</f>
        <v>0</v>
      </c>
      <c r="D32" s="8">
        <f>'Protocole Inventaire'!D32*($A32/200)^2*PI()</f>
        <v>0</v>
      </c>
      <c r="E32" s="8">
        <f>'Protocole Inventaire'!E32*($A32/200)^2*PI()</f>
        <v>0</v>
      </c>
      <c r="F32" s="8">
        <f>'Protocole Inventaire'!F32*($A32/200)^2*PI()</f>
        <v>0</v>
      </c>
      <c r="G32" s="8">
        <f>'Protocole Inventaire'!G32*($A32/200)^2*PI()</f>
        <v>0</v>
      </c>
      <c r="H32" s="8">
        <f>'Protocole Inventaire'!H32*($A32/200)^2*PI()</f>
        <v>0</v>
      </c>
      <c r="I32" s="8">
        <f>'Protocole Inventaire'!I32*($A32/200)^2*PI()</f>
        <v>0</v>
      </c>
      <c r="J32" s="8">
        <f>'Protocole Inventaire'!J32*($A32/200)^2*PI()</f>
        <v>0</v>
      </c>
      <c r="K32" s="8">
        <f>'Protocole Inventaire'!K32*($A32/200)^2*PI()</f>
        <v>0</v>
      </c>
      <c r="L32" s="8">
        <f>'Protocole Inventaire'!L32*($A32/200)^2*PI()</f>
        <v>0</v>
      </c>
      <c r="M32" s="8">
        <f>'Protocole Inventaire'!M32*($A32/200)^2*PI()</f>
        <v>0</v>
      </c>
      <c r="N32" s="8">
        <f>'Protocole Inventaire'!N32*($A32/200)^2*PI()</f>
        <v>0</v>
      </c>
      <c r="O32" s="8">
        <f>'Protocole Inventaire'!O32*($A32/200)^2*PI()</f>
        <v>0</v>
      </c>
      <c r="P32" s="8">
        <f>'Protocole Inventaire'!P32*($A32/200)^2*PI()</f>
        <v>0</v>
      </c>
      <c r="Q32" s="8">
        <f>'Protocole Inventaire'!Q32*($A32/200)^2*PI()</f>
        <v>0</v>
      </c>
      <c r="R32" s="8">
        <f>'Protocole Inventaire'!R32*($A32/200)^2*PI()</f>
        <v>0</v>
      </c>
      <c r="S32" s="8">
        <f>'Protocole Inventaire'!S32*($A32/200)^2*PI()</f>
        <v>0</v>
      </c>
    </row>
    <row r="33" spans="1:19" x14ac:dyDescent="0.25">
      <c r="A33" s="8">
        <f>'Protocole Inventaire'!A33</f>
        <v>106</v>
      </c>
      <c r="B33" s="8">
        <f>'Protocole Inventaire'!B33</f>
        <v>12.0075</v>
      </c>
      <c r="C33" s="8">
        <f>'Protocole Inventaire'!C33*($A33/200)^2*PI()</f>
        <v>0</v>
      </c>
      <c r="D33" s="8">
        <f>'Protocole Inventaire'!D33*($A33/200)^2*PI()</f>
        <v>0</v>
      </c>
      <c r="E33" s="8">
        <f>'Protocole Inventaire'!E33*($A33/200)^2*PI()</f>
        <v>0</v>
      </c>
      <c r="F33" s="8">
        <f>'Protocole Inventaire'!F33*($A33/200)^2*PI()</f>
        <v>0</v>
      </c>
      <c r="G33" s="8">
        <f>'Protocole Inventaire'!G33*($A33/200)^2*PI()</f>
        <v>0</v>
      </c>
      <c r="H33" s="8">
        <f>'Protocole Inventaire'!H33*($A33/200)^2*PI()</f>
        <v>0</v>
      </c>
      <c r="I33" s="8">
        <f>'Protocole Inventaire'!I33*($A33/200)^2*PI()</f>
        <v>0</v>
      </c>
      <c r="J33" s="8">
        <f>'Protocole Inventaire'!J33*($A33/200)^2*PI()</f>
        <v>0</v>
      </c>
      <c r="K33" s="8">
        <f>'Protocole Inventaire'!K33*($A33/200)^2*PI()</f>
        <v>0</v>
      </c>
      <c r="L33" s="8">
        <f>'Protocole Inventaire'!L33*($A33/200)^2*PI()</f>
        <v>0</v>
      </c>
      <c r="M33" s="8">
        <f>'Protocole Inventaire'!M33*($A33/200)^2*PI()</f>
        <v>0</v>
      </c>
      <c r="N33" s="8">
        <f>'Protocole Inventaire'!N33*($A33/200)^2*PI()</f>
        <v>0</v>
      </c>
      <c r="O33" s="8">
        <f>'Protocole Inventaire'!O33*($A33/200)^2*PI()</f>
        <v>0</v>
      </c>
      <c r="P33" s="8">
        <f>'Protocole Inventaire'!P33*($A33/200)^2*PI()</f>
        <v>0</v>
      </c>
      <c r="Q33" s="8">
        <f>'Protocole Inventaire'!Q33*($A33/200)^2*PI()</f>
        <v>0</v>
      </c>
      <c r="R33" s="8">
        <f>'Protocole Inventaire'!R33*($A33/200)^2*PI()</f>
        <v>0</v>
      </c>
      <c r="S33" s="8">
        <f>'Protocole Inventaire'!S33*($A33/200)^2*PI()</f>
        <v>0</v>
      </c>
    </row>
    <row r="34" spans="1:19" x14ac:dyDescent="0.25">
      <c r="A34" s="8">
        <f>'Protocole Inventaire'!A34</f>
        <v>110</v>
      </c>
      <c r="B34" s="8">
        <f>'Protocole Inventaire'!B34</f>
        <v>12.977499999999999</v>
      </c>
      <c r="C34" s="8">
        <f>'Protocole Inventaire'!C34*($A34/200)^2*PI()</f>
        <v>0</v>
      </c>
      <c r="D34" s="8">
        <f>'Protocole Inventaire'!D34*($A34/200)^2*PI()</f>
        <v>0</v>
      </c>
      <c r="E34" s="8">
        <f>'Protocole Inventaire'!E34*($A34/200)^2*PI()</f>
        <v>0</v>
      </c>
      <c r="F34" s="8">
        <f>'Protocole Inventaire'!F34*($A34/200)^2*PI()</f>
        <v>0</v>
      </c>
      <c r="G34" s="8">
        <f>'Protocole Inventaire'!G34*($A34/200)^2*PI()</f>
        <v>0</v>
      </c>
      <c r="H34" s="8">
        <f>'Protocole Inventaire'!H34*($A34/200)^2*PI()</f>
        <v>0</v>
      </c>
      <c r="I34" s="8">
        <f>'Protocole Inventaire'!I34*($A34/200)^2*PI()</f>
        <v>0</v>
      </c>
      <c r="J34" s="8">
        <f>'Protocole Inventaire'!J34*($A34/200)^2*PI()</f>
        <v>0</v>
      </c>
      <c r="K34" s="8">
        <f>'Protocole Inventaire'!K34*($A34/200)^2*PI()</f>
        <v>0</v>
      </c>
      <c r="L34" s="8">
        <f>'Protocole Inventaire'!L34*($A34/200)^2*PI()</f>
        <v>0</v>
      </c>
      <c r="M34" s="8">
        <f>'Protocole Inventaire'!M34*($A34/200)^2*PI()</f>
        <v>0</v>
      </c>
      <c r="N34" s="8">
        <f>'Protocole Inventaire'!N34*($A34/200)^2*PI()</f>
        <v>0</v>
      </c>
      <c r="O34" s="8">
        <f>'Protocole Inventaire'!O34*($A34/200)^2*PI()</f>
        <v>0</v>
      </c>
      <c r="P34" s="8">
        <f>'Protocole Inventaire'!P34*($A34/200)^2*PI()</f>
        <v>0</v>
      </c>
      <c r="Q34" s="8">
        <f>'Protocole Inventaire'!Q34*($A34/200)^2*PI()</f>
        <v>0</v>
      </c>
      <c r="R34" s="8">
        <f>'Protocole Inventaire'!R34*($A34/200)^2*PI()</f>
        <v>0</v>
      </c>
      <c r="S34" s="8">
        <f>'Protocole Inventaire'!S34*($A34/200)^2*PI()</f>
        <v>0</v>
      </c>
    </row>
    <row r="35" spans="1:19" x14ac:dyDescent="0.25">
      <c r="A35" s="8">
        <f>'Protocole Inventaire'!A35</f>
        <v>0</v>
      </c>
      <c r="B35" s="8">
        <f>'Protocole Inventaire'!B35</f>
        <v>0</v>
      </c>
      <c r="C35" s="8">
        <f>'Protocole Inventaire'!C35*($A35/200)^2*PI()</f>
        <v>0</v>
      </c>
      <c r="D35" s="8">
        <f>'Protocole Inventaire'!D35*($A35/200)^2*PI()</f>
        <v>0</v>
      </c>
      <c r="E35" s="8">
        <f>'Protocole Inventaire'!E35*($A35/200)^2*PI()</f>
        <v>0</v>
      </c>
      <c r="F35" s="8">
        <f>'Protocole Inventaire'!F35*($A35/200)^2*PI()</f>
        <v>0</v>
      </c>
      <c r="G35" s="8">
        <f>'Protocole Inventaire'!G35*($A35/200)^2*PI()</f>
        <v>0</v>
      </c>
      <c r="H35" s="8">
        <f>'Protocole Inventaire'!H35*($A35/200)^2*PI()</f>
        <v>0</v>
      </c>
      <c r="I35" s="8">
        <f>'Protocole Inventaire'!I35*($A35/200)^2*PI()</f>
        <v>0</v>
      </c>
      <c r="J35" s="8">
        <f>'Protocole Inventaire'!J35*($A35/200)^2*PI()</f>
        <v>0</v>
      </c>
      <c r="K35" s="8">
        <f>'Protocole Inventaire'!K35*($A35/200)^2*PI()</f>
        <v>0</v>
      </c>
      <c r="L35" s="8">
        <f>'Protocole Inventaire'!L35*($A35/200)^2*PI()</f>
        <v>0</v>
      </c>
      <c r="M35" s="8">
        <f>'Protocole Inventaire'!M35*($A35/200)^2*PI()</f>
        <v>0</v>
      </c>
      <c r="N35" s="8">
        <f>'Protocole Inventaire'!N35*($A35/200)^2*PI()</f>
        <v>0</v>
      </c>
      <c r="O35" s="8">
        <f>'Protocole Inventaire'!O35*($A35/200)^2*PI()</f>
        <v>0</v>
      </c>
      <c r="P35" s="8">
        <f>'Protocole Inventaire'!P35*($A35/200)^2*PI()</f>
        <v>0</v>
      </c>
      <c r="Q35" s="8">
        <f>'Protocole Inventaire'!Q35*($A35/200)^2*PI()</f>
        <v>0</v>
      </c>
      <c r="R35" s="8">
        <f>'Protocole Inventaire'!R35*($A35/200)^2*PI()</f>
        <v>0</v>
      </c>
      <c r="S35" s="8">
        <f>'Protocole Inventaire'!S35*($A35/200)^2*PI()</f>
        <v>0</v>
      </c>
    </row>
    <row r="36" spans="1:19" x14ac:dyDescent="0.25">
      <c r="A36" s="8">
        <f>'Protocole Inventaire'!A36</f>
        <v>0</v>
      </c>
      <c r="B36" s="8">
        <f>'Protocole Inventaire'!B36</f>
        <v>0</v>
      </c>
      <c r="C36" s="8">
        <f>'Protocole Inventaire'!C36*($A36/200)^2*PI()</f>
        <v>0</v>
      </c>
      <c r="D36" s="8">
        <f>'Protocole Inventaire'!D36*($A36/200)^2*PI()</f>
        <v>0</v>
      </c>
      <c r="E36" s="8">
        <f>'Protocole Inventaire'!E36*($A36/200)^2*PI()</f>
        <v>0</v>
      </c>
      <c r="F36" s="8">
        <f>'Protocole Inventaire'!F36*($A36/200)^2*PI()</f>
        <v>0</v>
      </c>
      <c r="G36" s="8">
        <f>'Protocole Inventaire'!G36*($A36/200)^2*PI()</f>
        <v>0</v>
      </c>
      <c r="H36" s="8">
        <f>'Protocole Inventaire'!H36*($A36/200)^2*PI()</f>
        <v>0</v>
      </c>
      <c r="I36" s="8">
        <f>'Protocole Inventaire'!I36*($A36/200)^2*PI()</f>
        <v>0</v>
      </c>
      <c r="J36" s="8">
        <f>'Protocole Inventaire'!J36*($A36/200)^2*PI()</f>
        <v>0</v>
      </c>
      <c r="K36" s="8">
        <f>'Protocole Inventaire'!K36*($A36/200)^2*PI()</f>
        <v>0</v>
      </c>
      <c r="L36" s="8">
        <f>'Protocole Inventaire'!L36*($A36/200)^2*PI()</f>
        <v>0</v>
      </c>
      <c r="M36" s="8">
        <f>'Protocole Inventaire'!M36*($A36/200)^2*PI()</f>
        <v>0</v>
      </c>
      <c r="N36" s="8">
        <f>'Protocole Inventaire'!N36*($A36/200)^2*PI()</f>
        <v>0</v>
      </c>
      <c r="O36" s="8">
        <f>'Protocole Inventaire'!O36*($A36/200)^2*PI()</f>
        <v>0</v>
      </c>
      <c r="P36" s="8">
        <f>'Protocole Inventaire'!P36*($A36/200)^2*PI()</f>
        <v>0</v>
      </c>
      <c r="Q36" s="8">
        <f>'Protocole Inventaire'!Q36*($A36/200)^2*PI()</f>
        <v>0</v>
      </c>
      <c r="R36" s="8">
        <f>'Protocole Inventaire'!R36*($A36/200)^2*PI()</f>
        <v>0</v>
      </c>
      <c r="S36" s="8">
        <f>'Protocole Inventaire'!S36*($A36/200)^2*PI()</f>
        <v>0</v>
      </c>
    </row>
    <row r="37" spans="1:19" x14ac:dyDescent="0.25">
      <c r="A37" s="8">
        <f>'Protocole Inventaire'!A37</f>
        <v>0</v>
      </c>
      <c r="B37" s="8">
        <f>'Protocole Inventaire'!B37</f>
        <v>0</v>
      </c>
      <c r="C37" s="8">
        <f>'Protocole Inventaire'!C37*($A37/200)^2*PI()</f>
        <v>0</v>
      </c>
      <c r="D37" s="8">
        <f>'Protocole Inventaire'!D37*($A37/200)^2*PI()</f>
        <v>0</v>
      </c>
      <c r="E37" s="8">
        <f>'Protocole Inventaire'!E37*($A37/200)^2*PI()</f>
        <v>0</v>
      </c>
      <c r="F37" s="8">
        <f>'Protocole Inventaire'!F37*($A37/200)^2*PI()</f>
        <v>0</v>
      </c>
      <c r="G37" s="8">
        <f>'Protocole Inventaire'!G37*($A37/200)^2*PI()</f>
        <v>0</v>
      </c>
      <c r="H37" s="8">
        <f>'Protocole Inventaire'!H37*($A37/200)^2*PI()</f>
        <v>0</v>
      </c>
      <c r="I37" s="8">
        <f>'Protocole Inventaire'!I37*($A37/200)^2*PI()</f>
        <v>0</v>
      </c>
      <c r="J37" s="8">
        <f>'Protocole Inventaire'!J37*($A37/200)^2*PI()</f>
        <v>0</v>
      </c>
      <c r="K37" s="8">
        <f>'Protocole Inventaire'!K37*($A37/200)^2*PI()</f>
        <v>0</v>
      </c>
      <c r="L37" s="8">
        <f>'Protocole Inventaire'!L37*($A37/200)^2*PI()</f>
        <v>0</v>
      </c>
      <c r="M37" s="8">
        <f>'Protocole Inventaire'!M37*($A37/200)^2*PI()</f>
        <v>0</v>
      </c>
      <c r="N37" s="8">
        <f>'Protocole Inventaire'!N37*($A37/200)^2*PI()</f>
        <v>0</v>
      </c>
      <c r="O37" s="8">
        <f>'Protocole Inventaire'!O37*($A37/200)^2*PI()</f>
        <v>0</v>
      </c>
      <c r="P37" s="8">
        <f>'Protocole Inventaire'!P37*($A37/200)^2*PI()</f>
        <v>0</v>
      </c>
      <c r="Q37" s="8">
        <f>'Protocole Inventaire'!Q37*($A37/200)^2*PI()</f>
        <v>0</v>
      </c>
      <c r="R37" s="8">
        <f>'Protocole Inventaire'!R37*($A37/200)^2*PI()</f>
        <v>0</v>
      </c>
      <c r="S37" s="8">
        <f>'Protocole Inventaire'!S37*($A37/200)^2*PI()</f>
        <v>0</v>
      </c>
    </row>
    <row r="38" spans="1:19" x14ac:dyDescent="0.25">
      <c r="A38" s="8">
        <f>'Protocole Inventaire'!A38</f>
        <v>0</v>
      </c>
      <c r="B38" s="8">
        <f>'Protocole Inventaire'!B38</f>
        <v>0</v>
      </c>
      <c r="C38" s="8">
        <f>'Protocole Inventaire'!C38*($A38/200)^2*PI()</f>
        <v>0</v>
      </c>
      <c r="D38" s="8">
        <f>'Protocole Inventaire'!D38*($A38/200)^2*PI()</f>
        <v>0</v>
      </c>
      <c r="E38" s="8">
        <f>'Protocole Inventaire'!E38*($A38/200)^2*PI()</f>
        <v>0</v>
      </c>
      <c r="F38" s="8">
        <f>'Protocole Inventaire'!F38*($A38/200)^2*PI()</f>
        <v>0</v>
      </c>
      <c r="G38" s="8">
        <f>'Protocole Inventaire'!G38*($A38/200)^2*PI()</f>
        <v>0</v>
      </c>
      <c r="H38" s="8">
        <f>'Protocole Inventaire'!H38*($A38/200)^2*PI()</f>
        <v>0</v>
      </c>
      <c r="I38" s="8">
        <f>'Protocole Inventaire'!I38*($A38/200)^2*PI()</f>
        <v>0</v>
      </c>
      <c r="J38" s="8">
        <f>'Protocole Inventaire'!J38*($A38/200)^2*PI()</f>
        <v>0</v>
      </c>
      <c r="K38" s="8">
        <f>'Protocole Inventaire'!K38*($A38/200)^2*PI()</f>
        <v>0</v>
      </c>
      <c r="L38" s="8">
        <f>'Protocole Inventaire'!L38*($A38/200)^2*PI()</f>
        <v>0</v>
      </c>
      <c r="M38" s="8">
        <f>'Protocole Inventaire'!M38*($A38/200)^2*PI()</f>
        <v>0</v>
      </c>
      <c r="N38" s="8">
        <f>'Protocole Inventaire'!N38*($A38/200)^2*PI()</f>
        <v>0</v>
      </c>
      <c r="O38" s="8">
        <f>'Protocole Inventaire'!O38*($A38/200)^2*PI()</f>
        <v>0</v>
      </c>
      <c r="P38" s="8">
        <f>'Protocole Inventaire'!P38*($A38/200)^2*PI()</f>
        <v>0</v>
      </c>
      <c r="Q38" s="8">
        <f>'Protocole Inventaire'!Q38*($A38/200)^2*PI()</f>
        <v>0</v>
      </c>
      <c r="R38" s="8">
        <f>'Protocole Inventaire'!R38*($A38/200)^2*PI()</f>
        <v>0</v>
      </c>
      <c r="S38" s="8">
        <f>'Protocole Inventaire'!S38*($A38/200)^2*PI()</f>
        <v>0</v>
      </c>
    </row>
    <row r="39" spans="1:19" x14ac:dyDescent="0.25">
      <c r="A39" s="8">
        <f>'Protocole Inventaire'!A39</f>
        <v>0</v>
      </c>
      <c r="B39" s="8">
        <f>'Protocole Inventaire'!B39</f>
        <v>0</v>
      </c>
      <c r="C39" s="8">
        <f>'Protocole Inventaire'!C39*($A39/200)^2*PI()</f>
        <v>0</v>
      </c>
      <c r="D39" s="8">
        <f>'Protocole Inventaire'!D39*($A39/200)^2*PI()</f>
        <v>0</v>
      </c>
      <c r="E39" s="8">
        <f>'Protocole Inventaire'!E39*($A39/200)^2*PI()</f>
        <v>0</v>
      </c>
      <c r="F39" s="8">
        <f>'Protocole Inventaire'!F39*($A39/200)^2*PI()</f>
        <v>0</v>
      </c>
      <c r="G39" s="8">
        <f>'Protocole Inventaire'!G39*($A39/200)^2*PI()</f>
        <v>0</v>
      </c>
      <c r="H39" s="8">
        <f>'Protocole Inventaire'!H39*($A39/200)^2*PI()</f>
        <v>0</v>
      </c>
      <c r="I39" s="8">
        <f>'Protocole Inventaire'!I39*($A39/200)^2*PI()</f>
        <v>0</v>
      </c>
      <c r="J39" s="8">
        <f>'Protocole Inventaire'!J39*($A39/200)^2*PI()</f>
        <v>0</v>
      </c>
      <c r="K39" s="8">
        <f>'Protocole Inventaire'!K39*($A39/200)^2*PI()</f>
        <v>0</v>
      </c>
      <c r="L39" s="8">
        <f>'Protocole Inventaire'!L39*($A39/200)^2*PI()</f>
        <v>0</v>
      </c>
      <c r="M39" s="8">
        <f>'Protocole Inventaire'!M39*($A39/200)^2*PI()</f>
        <v>0</v>
      </c>
      <c r="N39" s="8">
        <f>'Protocole Inventaire'!N39*($A39/200)^2*PI()</f>
        <v>0</v>
      </c>
      <c r="O39" s="8">
        <f>'Protocole Inventaire'!O39*($A39/200)^2*PI()</f>
        <v>0</v>
      </c>
      <c r="P39" s="8">
        <f>'Protocole Inventaire'!P39*($A39/200)^2*PI()</f>
        <v>0</v>
      </c>
      <c r="Q39" s="8">
        <f>'Protocole Inventaire'!Q39*($A39/200)^2*PI()</f>
        <v>0</v>
      </c>
      <c r="R39" s="8">
        <f>'Protocole Inventaire'!R39*($A39/200)^2*PI()</f>
        <v>0</v>
      </c>
      <c r="S39" s="8">
        <f>'Protocole Inventaire'!S39*($A39/200)^2*PI()</f>
        <v>0</v>
      </c>
    </row>
    <row r="40" spans="1:19" x14ac:dyDescent="0.25">
      <c r="A40" s="8">
        <f>'Protocole Inventaire'!A40</f>
        <v>0</v>
      </c>
      <c r="B40" s="8">
        <f>'Protocole Inventaire'!B40</f>
        <v>0</v>
      </c>
      <c r="C40" s="8">
        <f>'Protocole Inventaire'!C40*($A40/200)^2*PI()</f>
        <v>0</v>
      </c>
      <c r="D40" s="8">
        <f>'Protocole Inventaire'!D40*($A40/200)^2*PI()</f>
        <v>0</v>
      </c>
      <c r="E40" s="8">
        <f>'Protocole Inventaire'!E40*($A40/200)^2*PI()</f>
        <v>0</v>
      </c>
      <c r="F40" s="8">
        <f>'Protocole Inventaire'!F40*($A40/200)^2*PI()</f>
        <v>0</v>
      </c>
      <c r="G40" s="8">
        <f>'Protocole Inventaire'!G40*($A40/200)^2*PI()</f>
        <v>0</v>
      </c>
      <c r="H40" s="8">
        <f>'Protocole Inventaire'!H40*($A40/200)^2*PI()</f>
        <v>0</v>
      </c>
      <c r="I40" s="8">
        <f>'Protocole Inventaire'!I40*($A40/200)^2*PI()</f>
        <v>0</v>
      </c>
      <c r="J40" s="8">
        <f>'Protocole Inventaire'!J40*($A40/200)^2*PI()</f>
        <v>0</v>
      </c>
      <c r="K40" s="8">
        <f>'Protocole Inventaire'!K40*($A40/200)^2*PI()</f>
        <v>0</v>
      </c>
      <c r="L40" s="8">
        <f>'Protocole Inventaire'!L40*($A40/200)^2*PI()</f>
        <v>0</v>
      </c>
      <c r="M40" s="8">
        <f>'Protocole Inventaire'!M40*($A40/200)^2*PI()</f>
        <v>0</v>
      </c>
      <c r="N40" s="8">
        <f>'Protocole Inventaire'!N40*($A40/200)^2*PI()</f>
        <v>0</v>
      </c>
      <c r="O40" s="8">
        <f>'Protocole Inventaire'!O40*($A40/200)^2*PI()</f>
        <v>0</v>
      </c>
      <c r="P40" s="8">
        <f>'Protocole Inventaire'!P40*($A40/200)^2*PI()</f>
        <v>0</v>
      </c>
      <c r="Q40" s="8">
        <f>'Protocole Inventaire'!Q40*($A40/200)^2*PI()</f>
        <v>0</v>
      </c>
      <c r="R40" s="8">
        <f>'Protocole Inventaire'!R40*($A40/200)^2*PI()</f>
        <v>0</v>
      </c>
      <c r="S40" s="8">
        <f>'Protocole Inventaire'!S40*($A40/200)^2*PI()</f>
        <v>0</v>
      </c>
    </row>
    <row r="41" spans="1:19" x14ac:dyDescent="0.25">
      <c r="A41" s="8">
        <f>'Protocole Inventaire'!A41</f>
        <v>0</v>
      </c>
      <c r="B41" s="8">
        <f>'Protocole Inventaire'!B41</f>
        <v>0</v>
      </c>
      <c r="C41" s="8">
        <f>'Protocole Inventaire'!C41*($A41/200)^2*PI()</f>
        <v>0</v>
      </c>
      <c r="D41" s="8">
        <f>'Protocole Inventaire'!D41*($A41/200)^2*PI()</f>
        <v>0</v>
      </c>
      <c r="E41" s="8">
        <f>'Protocole Inventaire'!E41*($A41/200)^2*PI()</f>
        <v>0</v>
      </c>
      <c r="F41" s="8">
        <f>'Protocole Inventaire'!F41*($A41/200)^2*PI()</f>
        <v>0</v>
      </c>
      <c r="G41" s="8">
        <f>'Protocole Inventaire'!G41*($A41/200)^2*PI()</f>
        <v>0</v>
      </c>
      <c r="H41" s="8">
        <f>'Protocole Inventaire'!H41*($A41/200)^2*PI()</f>
        <v>0</v>
      </c>
      <c r="I41" s="8">
        <f>'Protocole Inventaire'!I41*($A41/200)^2*PI()</f>
        <v>0</v>
      </c>
      <c r="J41" s="8">
        <f>'Protocole Inventaire'!J41*($A41/200)^2*PI()</f>
        <v>0</v>
      </c>
      <c r="K41" s="8">
        <f>'Protocole Inventaire'!K41*($A41/200)^2*PI()</f>
        <v>0</v>
      </c>
      <c r="L41" s="8">
        <f>'Protocole Inventaire'!L41*($A41/200)^2*PI()</f>
        <v>0</v>
      </c>
      <c r="M41" s="8">
        <f>'Protocole Inventaire'!M41*($A41/200)^2*PI()</f>
        <v>0</v>
      </c>
      <c r="N41" s="8">
        <f>'Protocole Inventaire'!N41*($A41/200)^2*PI()</f>
        <v>0</v>
      </c>
      <c r="O41" s="8">
        <f>'Protocole Inventaire'!O41*($A41/200)^2*PI()</f>
        <v>0</v>
      </c>
      <c r="P41" s="8">
        <f>'Protocole Inventaire'!P41*($A41/200)^2*PI()</f>
        <v>0</v>
      </c>
      <c r="Q41" s="8">
        <f>'Protocole Inventaire'!Q41*($A41/200)^2*PI()</f>
        <v>0</v>
      </c>
      <c r="R41" s="8">
        <f>'Protocole Inventaire'!R41*($A41/200)^2*PI()</f>
        <v>0</v>
      </c>
      <c r="S41" s="8">
        <f>'Protocole Inventaire'!S41*($A41/200)^2*PI()</f>
        <v>0</v>
      </c>
    </row>
    <row r="42" spans="1:19" x14ac:dyDescent="0.25">
      <c r="A42" s="8">
        <f>'Protocole Inventaire'!A42</f>
        <v>0</v>
      </c>
      <c r="B42" s="8">
        <f>'Protocole Inventaire'!B42</f>
        <v>0</v>
      </c>
      <c r="C42" s="8">
        <f>'Protocole Inventaire'!C42*($A42/200)^2*PI()</f>
        <v>0</v>
      </c>
      <c r="D42" s="8">
        <f>'Protocole Inventaire'!D42*($A42/200)^2*PI()</f>
        <v>0</v>
      </c>
      <c r="E42" s="8">
        <f>'Protocole Inventaire'!E42*($A42/200)^2*PI()</f>
        <v>0</v>
      </c>
      <c r="F42" s="8">
        <f>'Protocole Inventaire'!F42*($A42/200)^2*PI()</f>
        <v>0</v>
      </c>
      <c r="G42" s="8">
        <f>'Protocole Inventaire'!G42*($A42/200)^2*PI()</f>
        <v>0</v>
      </c>
      <c r="H42" s="8">
        <f>'Protocole Inventaire'!H42*($A42/200)^2*PI()</f>
        <v>0</v>
      </c>
      <c r="I42" s="8">
        <f>'Protocole Inventaire'!I42*($A42/200)^2*PI()</f>
        <v>0</v>
      </c>
      <c r="J42" s="8">
        <f>'Protocole Inventaire'!J42*($A42/200)^2*PI()</f>
        <v>0</v>
      </c>
      <c r="K42" s="8">
        <f>'Protocole Inventaire'!K42*($A42/200)^2*PI()</f>
        <v>0</v>
      </c>
      <c r="L42" s="8">
        <f>'Protocole Inventaire'!L42*($A42/200)^2*PI()</f>
        <v>0</v>
      </c>
      <c r="M42" s="8">
        <f>'Protocole Inventaire'!M42*($A42/200)^2*PI()</f>
        <v>0</v>
      </c>
      <c r="N42" s="8">
        <f>'Protocole Inventaire'!N42*($A42/200)^2*PI()</f>
        <v>0</v>
      </c>
      <c r="O42" s="8">
        <f>'Protocole Inventaire'!O42*($A42/200)^2*PI()</f>
        <v>0</v>
      </c>
      <c r="P42" s="8">
        <f>'Protocole Inventaire'!P42*($A42/200)^2*PI()</f>
        <v>0</v>
      </c>
      <c r="Q42" s="8">
        <f>'Protocole Inventaire'!Q42*($A42/200)^2*PI()</f>
        <v>0</v>
      </c>
      <c r="R42" s="8">
        <f>'Protocole Inventaire'!R42*($A42/200)^2*PI()</f>
        <v>0</v>
      </c>
      <c r="S42" s="8">
        <f>'Protocole Inventaire'!S42*($A42/200)^2*PI()</f>
        <v>0</v>
      </c>
    </row>
    <row r="43" spans="1:19" x14ac:dyDescent="0.25">
      <c r="A43" s="8">
        <f>'Protocole Inventaire'!A43</f>
        <v>0</v>
      </c>
      <c r="B43" s="8">
        <f>'Protocole Inventaire'!B43</f>
        <v>0</v>
      </c>
      <c r="C43" s="8">
        <f>'Protocole Inventaire'!C43*($A43/200)^2*PI()</f>
        <v>0</v>
      </c>
      <c r="D43" s="8">
        <f>'Protocole Inventaire'!D43*($A43/200)^2*PI()</f>
        <v>0</v>
      </c>
      <c r="E43" s="8">
        <f>'Protocole Inventaire'!E43*($A43/200)^2*PI()</f>
        <v>0</v>
      </c>
      <c r="F43" s="8">
        <f>'Protocole Inventaire'!F43*($A43/200)^2*PI()</f>
        <v>0</v>
      </c>
      <c r="G43" s="8">
        <f>'Protocole Inventaire'!G43*($A43/200)^2*PI()</f>
        <v>0</v>
      </c>
      <c r="H43" s="8">
        <f>'Protocole Inventaire'!H43*($A43/200)^2*PI()</f>
        <v>0</v>
      </c>
      <c r="I43" s="8">
        <f>'Protocole Inventaire'!I43*($A43/200)^2*PI()</f>
        <v>0</v>
      </c>
      <c r="J43" s="8">
        <f>'Protocole Inventaire'!J43*($A43/200)^2*PI()</f>
        <v>0</v>
      </c>
      <c r="K43" s="8">
        <f>'Protocole Inventaire'!K43*($A43/200)^2*PI()</f>
        <v>0</v>
      </c>
      <c r="L43" s="8">
        <f>'Protocole Inventaire'!L43*($A43/200)^2*PI()</f>
        <v>0</v>
      </c>
      <c r="M43" s="8">
        <f>'Protocole Inventaire'!M43*($A43/200)^2*PI()</f>
        <v>0</v>
      </c>
      <c r="N43" s="8">
        <f>'Protocole Inventaire'!N43*($A43/200)^2*PI()</f>
        <v>0</v>
      </c>
      <c r="O43" s="8">
        <f>'Protocole Inventaire'!O43*($A43/200)^2*PI()</f>
        <v>0</v>
      </c>
      <c r="P43" s="8">
        <f>'Protocole Inventaire'!P43*($A43/200)^2*PI()</f>
        <v>0</v>
      </c>
      <c r="Q43" s="8">
        <f>'Protocole Inventaire'!Q43*($A43/200)^2*PI()</f>
        <v>0</v>
      </c>
      <c r="R43" s="8">
        <f>'Protocole Inventaire'!R43*($A43/200)^2*PI()</f>
        <v>0</v>
      </c>
      <c r="S43" s="8">
        <f>'Protocole Inventaire'!S43*($A43/200)^2*PI()</f>
        <v>0</v>
      </c>
    </row>
    <row r="44" spans="1:19" x14ac:dyDescent="0.25">
      <c r="A44" s="8">
        <f>'Protocole Inventaire'!A44</f>
        <v>0</v>
      </c>
      <c r="B44" s="8">
        <f>'Protocole Inventaire'!B44</f>
        <v>0</v>
      </c>
      <c r="C44" s="8">
        <f>'Protocole Inventaire'!C44*($A44/200)^2*PI()</f>
        <v>0</v>
      </c>
      <c r="D44" s="8">
        <f>'Protocole Inventaire'!D44*($A44/200)^2*PI()</f>
        <v>0</v>
      </c>
      <c r="E44" s="8">
        <f>'Protocole Inventaire'!E44*($A44/200)^2*PI()</f>
        <v>0</v>
      </c>
      <c r="F44" s="8">
        <f>'Protocole Inventaire'!F44*($A44/200)^2*PI()</f>
        <v>0</v>
      </c>
      <c r="G44" s="8">
        <f>'Protocole Inventaire'!G44*($A44/200)^2*PI()</f>
        <v>0</v>
      </c>
      <c r="H44" s="8">
        <f>'Protocole Inventaire'!H44*($A44/200)^2*PI()</f>
        <v>0</v>
      </c>
      <c r="I44" s="8">
        <f>'Protocole Inventaire'!I44*($A44/200)^2*PI()</f>
        <v>0</v>
      </c>
      <c r="J44" s="8">
        <f>'Protocole Inventaire'!J44*($A44/200)^2*PI()</f>
        <v>0</v>
      </c>
      <c r="K44" s="8">
        <f>'Protocole Inventaire'!K44*($A44/200)^2*PI()</f>
        <v>0</v>
      </c>
      <c r="L44" s="8">
        <f>'Protocole Inventaire'!L44*($A44/200)^2*PI()</f>
        <v>0</v>
      </c>
      <c r="M44" s="8">
        <f>'Protocole Inventaire'!M44*($A44/200)^2*PI()</f>
        <v>0</v>
      </c>
      <c r="N44" s="8">
        <f>'Protocole Inventaire'!N44*($A44/200)^2*PI()</f>
        <v>0</v>
      </c>
      <c r="O44" s="8">
        <f>'Protocole Inventaire'!O44*($A44/200)^2*PI()</f>
        <v>0</v>
      </c>
      <c r="P44" s="8">
        <f>'Protocole Inventaire'!P44*($A44/200)^2*PI()</f>
        <v>0</v>
      </c>
      <c r="Q44" s="8">
        <f>'Protocole Inventaire'!Q44*($A44/200)^2*PI()</f>
        <v>0</v>
      </c>
      <c r="R44" s="8">
        <f>'Protocole Inventaire'!R44*($A44/200)^2*PI()</f>
        <v>0</v>
      </c>
      <c r="S44" s="8">
        <f>'Protocole Inventaire'!S44*($A44/200)^2*PI()</f>
        <v>0</v>
      </c>
    </row>
    <row r="45" spans="1:19" x14ac:dyDescent="0.25">
      <c r="A45" s="8">
        <f>'Protocole Inventaire'!A45</f>
        <v>0</v>
      </c>
      <c r="B45" s="8">
        <f>'Protocole Inventaire'!B45</f>
        <v>0</v>
      </c>
      <c r="C45" s="8">
        <f>'Protocole Inventaire'!C45*($A45/200)^2*PI()</f>
        <v>0</v>
      </c>
      <c r="D45" s="8">
        <f>'Protocole Inventaire'!D45*($A45/200)^2*PI()</f>
        <v>0</v>
      </c>
      <c r="E45" s="8">
        <f>'Protocole Inventaire'!E45*($A45/200)^2*PI()</f>
        <v>0</v>
      </c>
      <c r="F45" s="8">
        <f>'Protocole Inventaire'!F45*($A45/200)^2*PI()</f>
        <v>0</v>
      </c>
      <c r="G45" s="8">
        <f>'Protocole Inventaire'!G45*($A45/200)^2*PI()</f>
        <v>0</v>
      </c>
      <c r="H45" s="8">
        <f>'Protocole Inventaire'!H45*($A45/200)^2*PI()</f>
        <v>0</v>
      </c>
      <c r="I45" s="8">
        <f>'Protocole Inventaire'!I45*($A45/200)^2*PI()</f>
        <v>0</v>
      </c>
      <c r="J45" s="8">
        <f>'Protocole Inventaire'!J45*($A45/200)^2*PI()</f>
        <v>0</v>
      </c>
      <c r="K45" s="8">
        <f>'Protocole Inventaire'!K45*($A45/200)^2*PI()</f>
        <v>0</v>
      </c>
      <c r="L45" s="8">
        <f>'Protocole Inventaire'!L45*($A45/200)^2*PI()</f>
        <v>0</v>
      </c>
      <c r="M45" s="8">
        <f>'Protocole Inventaire'!M45*($A45/200)^2*PI()</f>
        <v>0</v>
      </c>
      <c r="N45" s="8">
        <f>'Protocole Inventaire'!N45*($A45/200)^2*PI()</f>
        <v>0</v>
      </c>
      <c r="O45" s="8">
        <f>'Protocole Inventaire'!O45*($A45/200)^2*PI()</f>
        <v>0</v>
      </c>
      <c r="P45" s="8">
        <f>'Protocole Inventaire'!P45*($A45/200)^2*PI()</f>
        <v>0</v>
      </c>
      <c r="Q45" s="8">
        <f>'Protocole Inventaire'!Q45*($A45/200)^2*PI()</f>
        <v>0</v>
      </c>
      <c r="R45" s="8">
        <f>'Protocole Inventaire'!R45*($A45/200)^2*PI()</f>
        <v>0</v>
      </c>
      <c r="S45" s="8">
        <f>'Protocole Inventaire'!S45*($A45/200)^2*PI()</f>
        <v>0</v>
      </c>
    </row>
    <row r="46" spans="1:19" x14ac:dyDescent="0.25">
      <c r="A46" s="8">
        <f>'Protocole Inventaire'!A46</f>
        <v>0</v>
      </c>
      <c r="B46" s="8">
        <f>'Protocole Inventaire'!B46</f>
        <v>0</v>
      </c>
      <c r="C46" s="8">
        <f>'Protocole Inventaire'!C46*($A46/200)^2*PI()</f>
        <v>0</v>
      </c>
      <c r="D46" s="8">
        <f>'Protocole Inventaire'!D46*($A46/200)^2*PI()</f>
        <v>0</v>
      </c>
      <c r="E46" s="8">
        <f>'Protocole Inventaire'!E46*($A46/200)^2*PI()</f>
        <v>0</v>
      </c>
      <c r="F46" s="8">
        <f>'Protocole Inventaire'!F46*($A46/200)^2*PI()</f>
        <v>0</v>
      </c>
      <c r="G46" s="8">
        <f>'Protocole Inventaire'!G46*($A46/200)^2*PI()</f>
        <v>0</v>
      </c>
      <c r="H46" s="8">
        <f>'Protocole Inventaire'!H46*($A46/200)^2*PI()</f>
        <v>0</v>
      </c>
      <c r="I46" s="8">
        <f>'Protocole Inventaire'!I46*($A46/200)^2*PI()</f>
        <v>0</v>
      </c>
      <c r="J46" s="8">
        <f>'Protocole Inventaire'!J46*($A46/200)^2*PI()</f>
        <v>0</v>
      </c>
      <c r="K46" s="8">
        <f>'Protocole Inventaire'!K46*($A46/200)^2*PI()</f>
        <v>0</v>
      </c>
      <c r="L46" s="8">
        <f>'Protocole Inventaire'!L46*($A46/200)^2*PI()</f>
        <v>0</v>
      </c>
      <c r="M46" s="8">
        <f>'Protocole Inventaire'!M46*($A46/200)^2*PI()</f>
        <v>0</v>
      </c>
      <c r="N46" s="8">
        <f>'Protocole Inventaire'!N46*($A46/200)^2*PI()</f>
        <v>0</v>
      </c>
      <c r="O46" s="8">
        <f>'Protocole Inventaire'!O46*($A46/200)^2*PI()</f>
        <v>0</v>
      </c>
      <c r="P46" s="8">
        <f>'Protocole Inventaire'!P46*($A46/200)^2*PI()</f>
        <v>0</v>
      </c>
      <c r="Q46" s="8">
        <f>'Protocole Inventaire'!Q46*($A46/200)^2*PI()</f>
        <v>0</v>
      </c>
      <c r="R46" s="8">
        <f>'Protocole Inventaire'!R46*($A46/200)^2*PI()</f>
        <v>0</v>
      </c>
      <c r="S46" s="8">
        <f>'Protocole Inventaire'!S46*($A46/200)^2*PI()</f>
        <v>0</v>
      </c>
    </row>
    <row r="47" spans="1:19" x14ac:dyDescent="0.25">
      <c r="A47" s="8">
        <f>'Protocole Inventaire'!A47</f>
        <v>0</v>
      </c>
      <c r="B47" s="8">
        <f>'Protocole Inventaire'!B47</f>
        <v>0</v>
      </c>
      <c r="C47" s="8">
        <f>'Protocole Inventaire'!C47*($A47/200)^2*PI()</f>
        <v>0</v>
      </c>
      <c r="D47" s="8">
        <f>'Protocole Inventaire'!D47*($A47/200)^2*PI()</f>
        <v>0</v>
      </c>
      <c r="E47" s="8">
        <f>'Protocole Inventaire'!E47*($A47/200)^2*PI()</f>
        <v>0</v>
      </c>
      <c r="F47" s="8">
        <f>'Protocole Inventaire'!F47*($A47/200)^2*PI()</f>
        <v>0</v>
      </c>
      <c r="G47" s="8">
        <f>'Protocole Inventaire'!G47*($A47/200)^2*PI()</f>
        <v>0</v>
      </c>
      <c r="H47" s="8">
        <f>'Protocole Inventaire'!H47*($A47/200)^2*PI()</f>
        <v>0</v>
      </c>
      <c r="I47" s="8">
        <f>'Protocole Inventaire'!I47*($A47/200)^2*PI()</f>
        <v>0</v>
      </c>
      <c r="J47" s="8">
        <f>'Protocole Inventaire'!J47*($A47/200)^2*PI()</f>
        <v>0</v>
      </c>
      <c r="K47" s="8">
        <f>'Protocole Inventaire'!K47*($A47/200)^2*PI()</f>
        <v>0</v>
      </c>
      <c r="L47" s="8">
        <f>'Protocole Inventaire'!L47*($A47/200)^2*PI()</f>
        <v>0</v>
      </c>
      <c r="M47" s="8">
        <f>'Protocole Inventaire'!M47*($A47/200)^2*PI()</f>
        <v>0</v>
      </c>
      <c r="N47" s="8">
        <f>'Protocole Inventaire'!N47*($A47/200)^2*PI()</f>
        <v>0</v>
      </c>
      <c r="O47" s="8">
        <f>'Protocole Inventaire'!O47*($A47/200)^2*PI()</f>
        <v>0</v>
      </c>
      <c r="P47" s="8">
        <f>'Protocole Inventaire'!P47*($A47/200)^2*PI()</f>
        <v>0</v>
      </c>
      <c r="Q47" s="8">
        <f>'Protocole Inventaire'!Q47*($A47/200)^2*PI()</f>
        <v>0</v>
      </c>
      <c r="R47" s="8">
        <f>'Protocole Inventaire'!R47*($A47/200)^2*PI()</f>
        <v>0</v>
      </c>
      <c r="S47" s="8">
        <f>'Protocole Inventaire'!S47*($A47/200)^2*PI()</f>
        <v>0</v>
      </c>
    </row>
    <row r="48" spans="1:19" x14ac:dyDescent="0.25">
      <c r="A48" s="8">
        <f>'Protocole Inventaire'!A48</f>
        <v>0</v>
      </c>
      <c r="B48" s="8">
        <f>'Protocole Inventaire'!B48</f>
        <v>0</v>
      </c>
      <c r="C48" s="8">
        <f>'Protocole Inventaire'!C48*($A48/200)^2*PI()</f>
        <v>0</v>
      </c>
      <c r="D48" s="8">
        <f>'Protocole Inventaire'!D48*($A48/200)^2*PI()</f>
        <v>0</v>
      </c>
      <c r="E48" s="8">
        <f>'Protocole Inventaire'!E48*($A48/200)^2*PI()</f>
        <v>0</v>
      </c>
      <c r="F48" s="8">
        <f>'Protocole Inventaire'!F48*($A48/200)^2*PI()</f>
        <v>0</v>
      </c>
      <c r="G48" s="8">
        <f>'Protocole Inventaire'!G48*($A48/200)^2*PI()</f>
        <v>0</v>
      </c>
      <c r="H48" s="8">
        <f>'Protocole Inventaire'!H48*($A48/200)^2*PI()</f>
        <v>0</v>
      </c>
      <c r="I48" s="8">
        <f>'Protocole Inventaire'!I48*($A48/200)^2*PI()</f>
        <v>0</v>
      </c>
      <c r="J48" s="8">
        <f>'Protocole Inventaire'!J48*($A48/200)^2*PI()</f>
        <v>0</v>
      </c>
      <c r="K48" s="8">
        <f>'Protocole Inventaire'!K48*($A48/200)^2*PI()</f>
        <v>0</v>
      </c>
      <c r="L48" s="8">
        <f>'Protocole Inventaire'!L48*($A48/200)^2*PI()</f>
        <v>0</v>
      </c>
      <c r="M48" s="8">
        <f>'Protocole Inventaire'!M48*($A48/200)^2*PI()</f>
        <v>0</v>
      </c>
      <c r="N48" s="8">
        <f>'Protocole Inventaire'!N48*($A48/200)^2*PI()</f>
        <v>0</v>
      </c>
      <c r="O48" s="8">
        <f>'Protocole Inventaire'!O48*($A48/200)^2*PI()</f>
        <v>0</v>
      </c>
      <c r="P48" s="8">
        <f>'Protocole Inventaire'!P48*($A48/200)^2*PI()</f>
        <v>0</v>
      </c>
      <c r="Q48" s="8">
        <f>'Protocole Inventaire'!Q48*($A48/200)^2*PI()</f>
        <v>0</v>
      </c>
      <c r="R48" s="8">
        <f>'Protocole Inventaire'!R48*($A48/200)^2*PI()</f>
        <v>0</v>
      </c>
      <c r="S48" s="8">
        <f>'Protocole Inventaire'!S48*($A48/200)^2*PI()</f>
        <v>0</v>
      </c>
    </row>
    <row r="49" spans="1:20" x14ac:dyDescent="0.25">
      <c r="A49" s="8">
        <f>'Protocole Inventaire'!A49</f>
        <v>0</v>
      </c>
      <c r="B49" s="8">
        <f>'Protocole Inventaire'!B49</f>
        <v>0</v>
      </c>
      <c r="C49" s="8">
        <f>'Protocole Inventaire'!C49*($A49/200)^2*PI()</f>
        <v>0</v>
      </c>
      <c r="D49" s="8">
        <f>'Protocole Inventaire'!D49*($A49/200)^2*PI()</f>
        <v>0</v>
      </c>
      <c r="E49" s="8">
        <f>'Protocole Inventaire'!E49*($A49/200)^2*PI()</f>
        <v>0</v>
      </c>
      <c r="F49" s="8">
        <f>'Protocole Inventaire'!F49*($A49/200)^2*PI()</f>
        <v>0</v>
      </c>
      <c r="G49" s="8">
        <f>'Protocole Inventaire'!G49*($A49/200)^2*PI()</f>
        <v>0</v>
      </c>
      <c r="H49" s="8">
        <f>'Protocole Inventaire'!H49*($A49/200)^2*PI()</f>
        <v>0</v>
      </c>
      <c r="I49" s="8">
        <f>'Protocole Inventaire'!I49*($A49/200)^2*PI()</f>
        <v>0</v>
      </c>
      <c r="J49" s="8">
        <f>'Protocole Inventaire'!J49*($A49/200)^2*PI()</f>
        <v>0</v>
      </c>
      <c r="K49" s="8">
        <f>'Protocole Inventaire'!K49*($A49/200)^2*PI()</f>
        <v>0</v>
      </c>
      <c r="L49" s="8">
        <f>'Protocole Inventaire'!L49*($A49/200)^2*PI()</f>
        <v>0</v>
      </c>
      <c r="M49" s="8">
        <f>'Protocole Inventaire'!M49*($A49/200)^2*PI()</f>
        <v>0</v>
      </c>
      <c r="N49" s="8">
        <f>'Protocole Inventaire'!N49*($A49/200)^2*PI()</f>
        <v>0</v>
      </c>
      <c r="O49" s="8">
        <f>'Protocole Inventaire'!O49*($A49/200)^2*PI()</f>
        <v>0</v>
      </c>
      <c r="P49" s="8">
        <f>'Protocole Inventaire'!P49*($A49/200)^2*PI()</f>
        <v>0</v>
      </c>
      <c r="Q49" s="8">
        <f>'Protocole Inventaire'!Q49*($A49/200)^2*PI()</f>
        <v>0</v>
      </c>
      <c r="R49" s="8">
        <f>'Protocole Inventaire'!R49*($A49/200)^2*PI()</f>
        <v>0</v>
      </c>
      <c r="S49" s="8">
        <f>'Protocole Inventaire'!S49*($A49/200)^2*PI()</f>
        <v>0</v>
      </c>
    </row>
    <row r="50" spans="1:20" x14ac:dyDescent="0.25">
      <c r="A50" s="8">
        <f>'Protocole Inventaire'!A50</f>
        <v>0</v>
      </c>
      <c r="B50" s="8">
        <f>'Protocole Inventaire'!B50</f>
        <v>0</v>
      </c>
      <c r="C50" s="8">
        <f>'Protocole Inventaire'!C50*($A50/200)^2*PI()</f>
        <v>0</v>
      </c>
      <c r="D50" s="8">
        <f>'Protocole Inventaire'!D50*($A50/200)^2*PI()</f>
        <v>0</v>
      </c>
      <c r="E50" s="8">
        <f>'Protocole Inventaire'!E50*($A50/200)^2*PI()</f>
        <v>0</v>
      </c>
      <c r="F50" s="8">
        <f>'Protocole Inventaire'!F50*($A50/200)^2*PI()</f>
        <v>0</v>
      </c>
      <c r="G50" s="8">
        <f>'Protocole Inventaire'!G50*($A50/200)^2*PI()</f>
        <v>0</v>
      </c>
      <c r="H50" s="8">
        <f>'Protocole Inventaire'!H50*($A50/200)^2*PI()</f>
        <v>0</v>
      </c>
      <c r="I50" s="8">
        <f>'Protocole Inventaire'!I50*($A50/200)^2*PI()</f>
        <v>0</v>
      </c>
      <c r="J50" s="8">
        <f>'Protocole Inventaire'!J50*($A50/200)^2*PI()</f>
        <v>0</v>
      </c>
      <c r="K50" s="8">
        <f>'Protocole Inventaire'!K50*($A50/200)^2*PI()</f>
        <v>0</v>
      </c>
      <c r="L50" s="8">
        <f>'Protocole Inventaire'!L50*($A50/200)^2*PI()</f>
        <v>0</v>
      </c>
      <c r="M50" s="8">
        <f>'Protocole Inventaire'!M50*($A50/200)^2*PI()</f>
        <v>0</v>
      </c>
      <c r="N50" s="8">
        <f>'Protocole Inventaire'!N50*($A50/200)^2*PI()</f>
        <v>0</v>
      </c>
      <c r="O50" s="8">
        <f>'Protocole Inventaire'!O50*($A50/200)^2*PI()</f>
        <v>0</v>
      </c>
      <c r="P50" s="8">
        <f>'Protocole Inventaire'!P50*($A50/200)^2*PI()</f>
        <v>0</v>
      </c>
      <c r="Q50" s="8">
        <f>'Protocole Inventaire'!Q50*($A50/200)^2*PI()</f>
        <v>0</v>
      </c>
      <c r="R50" s="8">
        <f>'Protocole Inventaire'!R50*($A50/200)^2*PI()</f>
        <v>0</v>
      </c>
      <c r="S50" s="8">
        <f>'Protocole Inventaire'!S50*($A50/200)^2*PI()</f>
        <v>0</v>
      </c>
    </row>
    <row r="51" spans="1:20" x14ac:dyDescent="0.25">
      <c r="A51" s="9">
        <f>'Protocole Inventaire'!A51</f>
        <v>0</v>
      </c>
      <c r="B51" s="9">
        <f>'Protocole Inventaire'!B51</f>
        <v>0</v>
      </c>
      <c r="C51" s="9">
        <f>'Protocole Inventaire'!C51*($A51/200)^2*PI()</f>
        <v>0</v>
      </c>
      <c r="D51" s="9">
        <f>'Protocole Inventaire'!D51*($A51/200)^2*PI()</f>
        <v>0</v>
      </c>
      <c r="E51" s="9">
        <f>'Protocole Inventaire'!E51*($A51/200)^2*PI()</f>
        <v>0</v>
      </c>
      <c r="F51" s="9">
        <f>'Protocole Inventaire'!F51*($A51/200)^2*PI()</f>
        <v>0</v>
      </c>
      <c r="G51" s="9">
        <f>'Protocole Inventaire'!G51*($A51/200)^2*PI()</f>
        <v>0</v>
      </c>
      <c r="H51" s="9">
        <f>'Protocole Inventaire'!H51*($A51/200)^2*PI()</f>
        <v>0</v>
      </c>
      <c r="I51" s="9">
        <f>'Protocole Inventaire'!I51*($A51/200)^2*PI()</f>
        <v>0</v>
      </c>
      <c r="J51" s="9">
        <f>'Protocole Inventaire'!J51*($A51/200)^2*PI()</f>
        <v>0</v>
      </c>
      <c r="K51" s="9">
        <f>'Protocole Inventaire'!K51*($A51/200)^2*PI()</f>
        <v>0</v>
      </c>
      <c r="L51" s="9">
        <f>'Protocole Inventaire'!L51*($A51/200)^2*PI()</f>
        <v>0</v>
      </c>
      <c r="M51" s="9">
        <f>'Protocole Inventaire'!M51*($A51/200)^2*PI()</f>
        <v>0</v>
      </c>
      <c r="N51" s="9">
        <f>'Protocole Inventaire'!N51*($A51/200)^2*PI()</f>
        <v>0</v>
      </c>
      <c r="O51" s="9">
        <f>'Protocole Inventaire'!O51*($A51/200)^2*PI()</f>
        <v>0</v>
      </c>
      <c r="P51" s="9">
        <f>'Protocole Inventaire'!P51*($A51/200)^2*PI()</f>
        <v>0</v>
      </c>
      <c r="Q51" s="9">
        <f>'Protocole Inventaire'!Q51*($A51/200)^2*PI()</f>
        <v>0</v>
      </c>
      <c r="R51" s="9">
        <f>'Protocole Inventaire'!R51*($A51/200)^2*PI()</f>
        <v>0</v>
      </c>
      <c r="S51" s="9">
        <f>'Protocole Inventaire'!S51*($A51/200)^2*PI()</f>
        <v>0</v>
      </c>
    </row>
    <row r="53" spans="1:20" x14ac:dyDescent="0.25">
      <c r="A53" t="s">
        <v>49</v>
      </c>
      <c r="B53" t="s">
        <v>2</v>
      </c>
      <c r="C53">
        <f>SUM(C9:C51)</f>
        <v>0.35342917352885173</v>
      </c>
      <c r="D53">
        <f t="shared" ref="D53:S53" si="0">SUM(D9:D51)</f>
        <v>1.2783140507456869</v>
      </c>
      <c r="E53">
        <f t="shared" si="0"/>
        <v>0</v>
      </c>
      <c r="F53">
        <f t="shared" si="0"/>
        <v>0</v>
      </c>
      <c r="G53">
        <f t="shared" si="0"/>
        <v>0</v>
      </c>
      <c r="H53">
        <f t="shared" si="0"/>
        <v>0</v>
      </c>
      <c r="I53">
        <f t="shared" si="0"/>
        <v>5.5282605925219599</v>
      </c>
      <c r="J53">
        <f t="shared" si="0"/>
        <v>1.8202387834899263</v>
      </c>
      <c r="K53">
        <f t="shared" si="0"/>
        <v>0.88498665051624492</v>
      </c>
      <c r="L53">
        <f t="shared" si="0"/>
        <v>0.19509290378792615</v>
      </c>
      <c r="M53">
        <f t="shared" si="0"/>
        <v>0</v>
      </c>
      <c r="N53">
        <f t="shared" si="0"/>
        <v>3.8013271108436497E-2</v>
      </c>
      <c r="O53">
        <f t="shared" si="0"/>
        <v>0</v>
      </c>
      <c r="P53">
        <f t="shared" si="0"/>
        <v>0.67952649097147222</v>
      </c>
      <c r="Q53">
        <f t="shared" si="0"/>
        <v>0</v>
      </c>
      <c r="R53">
        <f t="shared" si="0"/>
        <v>0</v>
      </c>
      <c r="S53">
        <f t="shared" si="0"/>
        <v>0.40589377084380129</v>
      </c>
      <c r="T53">
        <f>SUM(C53:S53)</f>
        <v>11.183755687514308</v>
      </c>
    </row>
    <row r="54" spans="1:20" x14ac:dyDescent="0.25">
      <c r="A54" t="s">
        <v>49</v>
      </c>
      <c r="B54" t="s">
        <v>30</v>
      </c>
      <c r="C54">
        <f>C53/$B$6</f>
        <v>0.42581828136006233</v>
      </c>
      <c r="D54">
        <f t="shared" ref="D54:S54" si="1">D53/$B$6</f>
        <v>1.5401374105369723</v>
      </c>
      <c r="E54">
        <f t="shared" si="1"/>
        <v>0</v>
      </c>
      <c r="F54">
        <f t="shared" si="1"/>
        <v>0</v>
      </c>
      <c r="G54">
        <f t="shared" si="1"/>
        <v>0</v>
      </c>
      <c r="H54">
        <f t="shared" si="1"/>
        <v>0</v>
      </c>
      <c r="I54">
        <f t="shared" si="1"/>
        <v>6.6605549307493499</v>
      </c>
      <c r="J54">
        <f t="shared" si="1"/>
        <v>2.1930587752890678</v>
      </c>
      <c r="K54">
        <f t="shared" si="1"/>
        <v>1.0662489765255962</v>
      </c>
      <c r="L54">
        <f t="shared" si="1"/>
        <v>0.2350516913107544</v>
      </c>
      <c r="M54">
        <f t="shared" si="1"/>
        <v>0</v>
      </c>
      <c r="N54">
        <f t="shared" si="1"/>
        <v>4.5799121817393373E-2</v>
      </c>
      <c r="O54">
        <f t="shared" si="1"/>
        <v>0</v>
      </c>
      <c r="P54">
        <f t="shared" si="1"/>
        <v>0.81870661562827984</v>
      </c>
      <c r="Q54">
        <f t="shared" si="1"/>
        <v>0</v>
      </c>
      <c r="R54">
        <f t="shared" si="1"/>
        <v>0</v>
      </c>
      <c r="S54">
        <f t="shared" si="1"/>
        <v>0.48902863957084497</v>
      </c>
      <c r="T54">
        <f>SUM(C54:S54)</f>
        <v>13.474404442788321</v>
      </c>
    </row>
    <row r="55" spans="1:20" x14ac:dyDescent="0.25">
      <c r="A55" t="s">
        <v>49</v>
      </c>
      <c r="B55" t="s">
        <v>50</v>
      </c>
      <c r="C55">
        <f>C54/$T54</f>
        <v>3.1602011292452027E-2</v>
      </c>
      <c r="D55">
        <f t="shared" ref="D55:S55" si="2">D54/$T54</f>
        <v>0.11430096351021095</v>
      </c>
      <c r="E55">
        <f t="shared" si="2"/>
        <v>0</v>
      </c>
      <c r="F55">
        <f t="shared" si="2"/>
        <v>0</v>
      </c>
      <c r="G55">
        <f t="shared" si="2"/>
        <v>0</v>
      </c>
      <c r="H55">
        <f t="shared" si="2"/>
        <v>0</v>
      </c>
      <c r="I55">
        <f t="shared" si="2"/>
        <v>0.49431163796735866</v>
      </c>
      <c r="J55">
        <f t="shared" si="2"/>
        <v>0.16275738082530405</v>
      </c>
      <c r="K55">
        <f t="shared" si="2"/>
        <v>7.9131436276299899E-2</v>
      </c>
      <c r="L55">
        <f t="shared" si="2"/>
        <v>1.744431023343352E-2</v>
      </c>
      <c r="M55">
        <f t="shared" si="2"/>
        <v>0</v>
      </c>
      <c r="N55">
        <f t="shared" si="2"/>
        <v>3.3989718812326183E-3</v>
      </c>
      <c r="O55">
        <f t="shared" si="2"/>
        <v>0</v>
      </c>
      <c r="P55">
        <f t="shared" si="2"/>
        <v>6.0760133711621103E-2</v>
      </c>
      <c r="Q55">
        <f t="shared" si="2"/>
        <v>0</v>
      </c>
      <c r="R55">
        <f t="shared" si="2"/>
        <v>0</v>
      </c>
      <c r="S55">
        <f t="shared" si="2"/>
        <v>3.6293154302087134E-2</v>
      </c>
      <c r="T55">
        <f>SUM(C55:S55)</f>
        <v>1</v>
      </c>
    </row>
  </sheetData>
  <sheetProtection algorithmName="SHA-512" hashValue="xupRJyWtTIKyvSwZQOtaH2kQ5iPp56dz45Lft9kuYUG+pi3sjBFFbDscT5K24UC+LS4PPBLhVI7sT60c3QvCmw==" saltValue="ZduQg7jWoF34gzityRxoXw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5"/>
  <sheetViews>
    <sheetView workbookViewId="0">
      <selection activeCell="C5" sqref="C5"/>
    </sheetView>
  </sheetViews>
  <sheetFormatPr baseColWidth="10" defaultColWidth="11" defaultRowHeight="15.75" x14ac:dyDescent="0.25"/>
  <cols>
    <col min="1" max="1" width="17.875" customWidth="1"/>
    <col min="2" max="2" width="12" customWidth="1"/>
  </cols>
  <sheetData>
    <row r="1" spans="1:19" ht="21" x14ac:dyDescent="0.35">
      <c r="A1" s="1" t="s">
        <v>51</v>
      </c>
    </row>
    <row r="2" spans="1:19" x14ac:dyDescent="0.25">
      <c r="A2" s="5" t="s">
        <v>52</v>
      </c>
    </row>
    <row r="3" spans="1:19" x14ac:dyDescent="0.25">
      <c r="A3" s="2" t="s">
        <v>6</v>
      </c>
    </row>
    <row r="4" spans="1:19" x14ac:dyDescent="0.25">
      <c r="A4" s="2" t="s">
        <v>7</v>
      </c>
    </row>
    <row r="5" spans="1:19" x14ac:dyDescent="0.25">
      <c r="A5" s="2" t="s">
        <v>8</v>
      </c>
    </row>
    <row r="6" spans="1:19" x14ac:dyDescent="0.25">
      <c r="A6" s="2" t="s">
        <v>9</v>
      </c>
      <c r="B6">
        <f>'Protocole Inventaire'!B6</f>
        <v>0.83</v>
      </c>
      <c r="C6" s="2" t="s">
        <v>0</v>
      </c>
    </row>
    <row r="8" spans="1:19" ht="47.25" x14ac:dyDescent="0.25">
      <c r="A8" s="3" t="s">
        <v>10</v>
      </c>
      <c r="B8" s="4" t="s">
        <v>11</v>
      </c>
      <c r="C8" s="4" t="s">
        <v>12</v>
      </c>
      <c r="D8" s="4" t="s">
        <v>13</v>
      </c>
      <c r="E8" s="4" t="s">
        <v>14</v>
      </c>
      <c r="F8" s="4" t="s">
        <v>15</v>
      </c>
      <c r="G8" s="4" t="s">
        <v>16</v>
      </c>
      <c r="H8" s="4" t="s">
        <v>17</v>
      </c>
      <c r="I8" s="4" t="s">
        <v>18</v>
      </c>
      <c r="J8" s="4" t="s">
        <v>19</v>
      </c>
      <c r="K8" s="4" t="s">
        <v>20</v>
      </c>
      <c r="L8" s="4" t="s">
        <v>21</v>
      </c>
      <c r="M8" s="4" t="s">
        <v>22</v>
      </c>
      <c r="N8" s="4" t="s">
        <v>23</v>
      </c>
      <c r="O8" s="4" t="s">
        <v>24</v>
      </c>
      <c r="P8" s="4" t="s">
        <v>25</v>
      </c>
      <c r="Q8" s="4" t="s">
        <v>26</v>
      </c>
      <c r="R8" s="4" t="s">
        <v>27</v>
      </c>
      <c r="S8" s="4" t="s">
        <v>28</v>
      </c>
    </row>
    <row r="9" spans="1:19" x14ac:dyDescent="0.25">
      <c r="A9" s="7">
        <f>'Protocole Inventaire'!A9</f>
        <v>10</v>
      </c>
      <c r="B9" s="7">
        <f>'Protocole Inventaire'!B9</f>
        <v>0.08</v>
      </c>
      <c r="C9" s="7">
        <f>'Protocole Inventaire'!C9*$B9</f>
        <v>0</v>
      </c>
      <c r="D9" s="7">
        <f>'Protocole Inventaire'!D9*$B9</f>
        <v>0</v>
      </c>
      <c r="E9" s="7">
        <f>'Protocole Inventaire'!E9*$B9</f>
        <v>0</v>
      </c>
      <c r="F9" s="7">
        <f>'Protocole Inventaire'!F9*$B9</f>
        <v>0</v>
      </c>
      <c r="G9" s="7">
        <f>'Protocole Inventaire'!G9*$B9</f>
        <v>0</v>
      </c>
      <c r="H9" s="7">
        <f>'Protocole Inventaire'!H9*$B9</f>
        <v>0</v>
      </c>
      <c r="I9" s="7">
        <f>'Protocole Inventaire'!I9*$B9</f>
        <v>0</v>
      </c>
      <c r="J9" s="7">
        <f>'Protocole Inventaire'!J9*$B9</f>
        <v>0</v>
      </c>
      <c r="K9" s="7">
        <f>'Protocole Inventaire'!K9*$B9</f>
        <v>0</v>
      </c>
      <c r="L9" s="7">
        <f>'Protocole Inventaire'!L9*$B9</f>
        <v>0</v>
      </c>
      <c r="M9" s="7">
        <f>'Protocole Inventaire'!M9*$B9</f>
        <v>0</v>
      </c>
      <c r="N9" s="7">
        <f>'Protocole Inventaire'!N9*$B9</f>
        <v>0</v>
      </c>
      <c r="O9" s="7">
        <f>'Protocole Inventaire'!O9*$B9</f>
        <v>0</v>
      </c>
      <c r="P9" s="7">
        <f>'Protocole Inventaire'!P9*$B9</f>
        <v>0</v>
      </c>
      <c r="Q9" s="7">
        <f>'Protocole Inventaire'!Q9*$B9</f>
        <v>0</v>
      </c>
      <c r="R9" s="7">
        <f>'Protocole Inventaire'!R9*$B9</f>
        <v>0</v>
      </c>
      <c r="S9" s="7">
        <f>'Protocole Inventaire'!S9*$B9</f>
        <v>0</v>
      </c>
    </row>
    <row r="10" spans="1:19" x14ac:dyDescent="0.25">
      <c r="A10" s="8">
        <f>'Protocole Inventaire'!A10</f>
        <v>14</v>
      </c>
      <c r="B10" s="8">
        <f>'Protocole Inventaire'!B10</f>
        <v>0.12</v>
      </c>
      <c r="C10" s="8">
        <f>'Protocole Inventaire'!C10*$B10</f>
        <v>0.12</v>
      </c>
      <c r="D10" s="8">
        <f>'Protocole Inventaire'!D10*$B10</f>
        <v>0.24</v>
      </c>
      <c r="E10" s="8">
        <f>'Protocole Inventaire'!E10*$B10</f>
        <v>0</v>
      </c>
      <c r="F10" s="8">
        <f>'Protocole Inventaire'!F10*$B10</f>
        <v>0</v>
      </c>
      <c r="G10" s="8">
        <f>'Protocole Inventaire'!G10*$B10</f>
        <v>0</v>
      </c>
      <c r="H10" s="8">
        <f>'Protocole Inventaire'!H10*$B10</f>
        <v>0</v>
      </c>
      <c r="I10" s="8">
        <f>'Protocole Inventaire'!I10*$B10</f>
        <v>3.48</v>
      </c>
      <c r="J10" s="8">
        <f>'Protocole Inventaire'!J10*$B10</f>
        <v>0.24</v>
      </c>
      <c r="K10" s="8">
        <f>'Protocole Inventaire'!K10*$B10</f>
        <v>0.24</v>
      </c>
      <c r="L10" s="8">
        <f>'Protocole Inventaire'!L10*$B10</f>
        <v>0.24</v>
      </c>
      <c r="M10" s="8">
        <f>'Protocole Inventaire'!M10*$B10</f>
        <v>0</v>
      </c>
      <c r="N10" s="8">
        <f>'Protocole Inventaire'!N10*$B10</f>
        <v>0</v>
      </c>
      <c r="O10" s="8">
        <f>'Protocole Inventaire'!O10*$B10</f>
        <v>0</v>
      </c>
      <c r="P10" s="8">
        <f>'Protocole Inventaire'!P10*$B10</f>
        <v>0</v>
      </c>
      <c r="Q10" s="8">
        <f>'Protocole Inventaire'!Q10*$B10</f>
        <v>0</v>
      </c>
      <c r="R10" s="8">
        <f>'Protocole Inventaire'!R10*$B10</f>
        <v>0</v>
      </c>
      <c r="S10" s="8">
        <f>'Protocole Inventaire'!S10*$B10</f>
        <v>0.24</v>
      </c>
    </row>
    <row r="11" spans="1:19" x14ac:dyDescent="0.25">
      <c r="A11" s="8">
        <f>'Protocole Inventaire'!A11</f>
        <v>18</v>
      </c>
      <c r="B11" s="8">
        <f>'Protocole Inventaire'!B11</f>
        <v>0.18</v>
      </c>
      <c r="C11" s="8">
        <f>'Protocole Inventaire'!C11*$B11</f>
        <v>0</v>
      </c>
      <c r="D11" s="8">
        <f>'Protocole Inventaire'!D11*$B11</f>
        <v>1.08</v>
      </c>
      <c r="E11" s="8">
        <f>'Protocole Inventaire'!E11*$B11</f>
        <v>0</v>
      </c>
      <c r="F11" s="8">
        <f>'Protocole Inventaire'!F11*$B11</f>
        <v>0</v>
      </c>
      <c r="G11" s="8">
        <f>'Protocole Inventaire'!G11*$B11</f>
        <v>0</v>
      </c>
      <c r="H11" s="8">
        <f>'Protocole Inventaire'!H11*$B11</f>
        <v>0</v>
      </c>
      <c r="I11" s="8">
        <f>'Protocole Inventaire'!I11*$B11</f>
        <v>3.5999999999999996</v>
      </c>
      <c r="J11" s="8">
        <f>'Protocole Inventaire'!J11*$B11</f>
        <v>0.36</v>
      </c>
      <c r="K11" s="8">
        <f>'Protocole Inventaire'!K11*$B11</f>
        <v>0.72</v>
      </c>
      <c r="L11" s="8">
        <f>'Protocole Inventaire'!L11*$B11</f>
        <v>0.36</v>
      </c>
      <c r="M11" s="8">
        <f>'Protocole Inventaire'!M11*$B11</f>
        <v>0</v>
      </c>
      <c r="N11" s="8">
        <f>'Protocole Inventaire'!N11*$B11</f>
        <v>0</v>
      </c>
      <c r="O11" s="8">
        <f>'Protocole Inventaire'!O11*$B11</f>
        <v>0</v>
      </c>
      <c r="P11" s="8">
        <f>'Protocole Inventaire'!P11*$B11</f>
        <v>0</v>
      </c>
      <c r="Q11" s="8">
        <f>'Protocole Inventaire'!Q11*$B11</f>
        <v>0</v>
      </c>
      <c r="R11" s="8">
        <f>'Protocole Inventaire'!R11*$B11</f>
        <v>0</v>
      </c>
      <c r="S11" s="8">
        <f>'Protocole Inventaire'!S11*$B11</f>
        <v>0.72</v>
      </c>
    </row>
    <row r="12" spans="1:19" x14ac:dyDescent="0.25">
      <c r="A12" s="8">
        <f>'Protocole Inventaire'!A12</f>
        <v>22</v>
      </c>
      <c r="B12" s="8">
        <f>'Protocole Inventaire'!B12</f>
        <v>0.28999999999999998</v>
      </c>
      <c r="C12" s="8">
        <f>'Protocole Inventaire'!C12*$B12</f>
        <v>0.28999999999999998</v>
      </c>
      <c r="D12" s="8">
        <f>'Protocole Inventaire'!D12*$B12</f>
        <v>0.86999999999999988</v>
      </c>
      <c r="E12" s="8">
        <f>'Protocole Inventaire'!E12*$B12</f>
        <v>0</v>
      </c>
      <c r="F12" s="8">
        <f>'Protocole Inventaire'!F12*$B12</f>
        <v>0</v>
      </c>
      <c r="G12" s="8">
        <f>'Protocole Inventaire'!G12*$B12</f>
        <v>0</v>
      </c>
      <c r="H12" s="8">
        <f>'Protocole Inventaire'!H12*$B12</f>
        <v>0</v>
      </c>
      <c r="I12" s="8">
        <f>'Protocole Inventaire'!I12*$B12</f>
        <v>2.61</v>
      </c>
      <c r="J12" s="8">
        <f>'Protocole Inventaire'!J12*$B12</f>
        <v>0.57999999999999996</v>
      </c>
      <c r="K12" s="8">
        <f>'Protocole Inventaire'!K12*$B12</f>
        <v>0.28999999999999998</v>
      </c>
      <c r="L12" s="8">
        <f>'Protocole Inventaire'!L12*$B12</f>
        <v>0</v>
      </c>
      <c r="M12" s="8">
        <f>'Protocole Inventaire'!M12*$B12</f>
        <v>0</v>
      </c>
      <c r="N12" s="8">
        <f>'Protocole Inventaire'!N12*$B12</f>
        <v>0.28999999999999998</v>
      </c>
      <c r="O12" s="8">
        <f>'Protocole Inventaire'!O12*$B12</f>
        <v>0</v>
      </c>
      <c r="P12" s="8">
        <f>'Protocole Inventaire'!P12*$B12</f>
        <v>0</v>
      </c>
      <c r="Q12" s="8">
        <f>'Protocole Inventaire'!Q12*$B12</f>
        <v>0</v>
      </c>
      <c r="R12" s="8">
        <f>'Protocole Inventaire'!R12*$B12</f>
        <v>0</v>
      </c>
      <c r="S12" s="8">
        <f>'Protocole Inventaire'!S12*$B12</f>
        <v>0.86999999999999988</v>
      </c>
    </row>
    <row r="13" spans="1:19" x14ac:dyDescent="0.25">
      <c r="A13" s="8">
        <f>'Protocole Inventaire'!A13</f>
        <v>26</v>
      </c>
      <c r="B13" s="8">
        <f>'Protocole Inventaire'!B13</f>
        <v>0.46</v>
      </c>
      <c r="C13" s="8">
        <f>'Protocole Inventaire'!C13*$B13</f>
        <v>0</v>
      </c>
      <c r="D13" s="8">
        <f>'Protocole Inventaire'!D13*$B13</f>
        <v>1.3800000000000001</v>
      </c>
      <c r="E13" s="8">
        <f>'Protocole Inventaire'!E13*$B13</f>
        <v>0</v>
      </c>
      <c r="F13" s="8">
        <f>'Protocole Inventaire'!F13*$B13</f>
        <v>0</v>
      </c>
      <c r="G13" s="8">
        <f>'Protocole Inventaire'!G13*$B13</f>
        <v>0</v>
      </c>
      <c r="H13" s="8">
        <f>'Protocole Inventaire'!H13*$B13</f>
        <v>0</v>
      </c>
      <c r="I13" s="8">
        <f>'Protocole Inventaire'!I13*$B13</f>
        <v>2.7600000000000002</v>
      </c>
      <c r="J13" s="8">
        <f>'Protocole Inventaire'!J13*$B13</f>
        <v>0.92</v>
      </c>
      <c r="K13" s="8">
        <f>'Protocole Inventaire'!K13*$B13</f>
        <v>1.3800000000000001</v>
      </c>
      <c r="L13" s="8">
        <f>'Protocole Inventaire'!L13*$B13</f>
        <v>0</v>
      </c>
      <c r="M13" s="8">
        <f>'Protocole Inventaire'!M13*$B13</f>
        <v>0</v>
      </c>
      <c r="N13" s="8">
        <f>'Protocole Inventaire'!N13*$B13</f>
        <v>0</v>
      </c>
      <c r="O13" s="8">
        <f>'Protocole Inventaire'!O13*$B13</f>
        <v>0</v>
      </c>
      <c r="P13" s="8">
        <f>'Protocole Inventaire'!P13*$B13</f>
        <v>0</v>
      </c>
      <c r="Q13" s="8">
        <f>'Protocole Inventaire'!Q13*$B13</f>
        <v>0</v>
      </c>
      <c r="R13" s="8">
        <f>'Protocole Inventaire'!R13*$B13</f>
        <v>0</v>
      </c>
      <c r="S13" s="8">
        <f>'Protocole Inventaire'!S13*$B13</f>
        <v>1.3800000000000001</v>
      </c>
    </row>
    <row r="14" spans="1:19" x14ac:dyDescent="0.25">
      <c r="A14" s="8">
        <f>'Protocole Inventaire'!A14</f>
        <v>30</v>
      </c>
      <c r="B14" s="8">
        <f>'Protocole Inventaire'!B14</f>
        <v>0.67</v>
      </c>
      <c r="C14" s="8">
        <f>'Protocole Inventaire'!C14*$B14</f>
        <v>0.67</v>
      </c>
      <c r="D14" s="8">
        <f>'Protocole Inventaire'!D14*$B14</f>
        <v>1.34</v>
      </c>
      <c r="E14" s="8">
        <f>'Protocole Inventaire'!E14*$B14</f>
        <v>0</v>
      </c>
      <c r="F14" s="8">
        <f>'Protocole Inventaire'!F14*$B14</f>
        <v>0</v>
      </c>
      <c r="G14" s="8">
        <f>'Protocole Inventaire'!G14*$B14</f>
        <v>0</v>
      </c>
      <c r="H14" s="8">
        <f>'Protocole Inventaire'!H14*$B14</f>
        <v>0</v>
      </c>
      <c r="I14" s="8">
        <f>'Protocole Inventaire'!I14*$B14</f>
        <v>2.68</v>
      </c>
      <c r="J14" s="8">
        <f>'Protocole Inventaire'!J14*$B14</f>
        <v>1.34</v>
      </c>
      <c r="K14" s="8">
        <f>'Protocole Inventaire'!K14*$B14</f>
        <v>2.68</v>
      </c>
      <c r="L14" s="8">
        <f>'Protocole Inventaire'!L14*$B14</f>
        <v>0</v>
      </c>
      <c r="M14" s="8">
        <f>'Protocole Inventaire'!M14*$B14</f>
        <v>0</v>
      </c>
      <c r="N14" s="8">
        <f>'Protocole Inventaire'!N14*$B14</f>
        <v>0</v>
      </c>
      <c r="O14" s="8">
        <f>'Protocole Inventaire'!O14*$B14</f>
        <v>0</v>
      </c>
      <c r="P14" s="8">
        <f>'Protocole Inventaire'!P14*$B14</f>
        <v>0</v>
      </c>
      <c r="Q14" s="8">
        <f>'Protocole Inventaire'!Q14*$B14</f>
        <v>0</v>
      </c>
      <c r="R14" s="8">
        <f>'Protocole Inventaire'!R14*$B14</f>
        <v>0</v>
      </c>
      <c r="S14" s="8">
        <f>'Protocole Inventaire'!S14*$B14</f>
        <v>0</v>
      </c>
    </row>
    <row r="15" spans="1:19" x14ac:dyDescent="0.25">
      <c r="A15" s="8">
        <f>'Protocole Inventaire'!A15</f>
        <v>34</v>
      </c>
      <c r="B15" s="8">
        <f>'Protocole Inventaire'!B15</f>
        <v>0.92</v>
      </c>
      <c r="C15" s="8">
        <f>'Protocole Inventaire'!C15*$B15</f>
        <v>0.92</v>
      </c>
      <c r="D15" s="8">
        <f>'Protocole Inventaire'!D15*$B15</f>
        <v>0.92</v>
      </c>
      <c r="E15" s="8">
        <f>'Protocole Inventaire'!E15*$B15</f>
        <v>0</v>
      </c>
      <c r="F15" s="8">
        <f>'Protocole Inventaire'!F15*$B15</f>
        <v>0</v>
      </c>
      <c r="G15" s="8">
        <f>'Protocole Inventaire'!G15*$B15</f>
        <v>0</v>
      </c>
      <c r="H15" s="8">
        <f>'Protocole Inventaire'!H15*$B15</f>
        <v>0</v>
      </c>
      <c r="I15" s="8">
        <f>'Protocole Inventaire'!I15*$B15</f>
        <v>2.7600000000000002</v>
      </c>
      <c r="J15" s="8">
        <f>'Protocole Inventaire'!J15*$B15</f>
        <v>0</v>
      </c>
      <c r="K15" s="8">
        <f>'Protocole Inventaire'!K15*$B15</f>
        <v>2.7600000000000002</v>
      </c>
      <c r="L15" s="8">
        <f>'Protocole Inventaire'!L15*$B15</f>
        <v>0</v>
      </c>
      <c r="M15" s="8">
        <f>'Protocole Inventaire'!M15*$B15</f>
        <v>0</v>
      </c>
      <c r="N15" s="8">
        <f>'Protocole Inventaire'!N15*$B15</f>
        <v>0</v>
      </c>
      <c r="O15" s="8">
        <f>'Protocole Inventaire'!O15*$B15</f>
        <v>0</v>
      </c>
      <c r="P15" s="8">
        <f>'Protocole Inventaire'!P15*$B15</f>
        <v>0</v>
      </c>
      <c r="Q15" s="8">
        <f>'Protocole Inventaire'!Q15*$B15</f>
        <v>0</v>
      </c>
      <c r="R15" s="8">
        <f>'Protocole Inventaire'!R15*$B15</f>
        <v>0</v>
      </c>
      <c r="S15" s="8">
        <f>'Protocole Inventaire'!S15*$B15</f>
        <v>0</v>
      </c>
    </row>
    <row r="16" spans="1:19" x14ac:dyDescent="0.25">
      <c r="A16" s="8">
        <f>'Protocole Inventaire'!A16</f>
        <v>38</v>
      </c>
      <c r="B16" s="8">
        <f>'Protocole Inventaire'!B16</f>
        <v>1.21</v>
      </c>
      <c r="C16" s="8">
        <f>'Protocole Inventaire'!C16*$B16</f>
        <v>0</v>
      </c>
      <c r="D16" s="8">
        <f>'Protocole Inventaire'!D16*$B16</f>
        <v>2.42</v>
      </c>
      <c r="E16" s="8">
        <f>'Protocole Inventaire'!E16*$B16</f>
        <v>0</v>
      </c>
      <c r="F16" s="8">
        <f>'Protocole Inventaire'!F16*$B16</f>
        <v>0</v>
      </c>
      <c r="G16" s="8">
        <f>'Protocole Inventaire'!G16*$B16</f>
        <v>0</v>
      </c>
      <c r="H16" s="8">
        <f>'Protocole Inventaire'!H16*$B16</f>
        <v>0</v>
      </c>
      <c r="I16" s="8">
        <f>'Protocole Inventaire'!I16*$B16</f>
        <v>3.63</v>
      </c>
      <c r="J16" s="8">
        <f>'Protocole Inventaire'!J16*$B16</f>
        <v>1.21</v>
      </c>
      <c r="K16" s="8">
        <f>'Protocole Inventaire'!K16*$B16</f>
        <v>0</v>
      </c>
      <c r="L16" s="8">
        <f>'Protocole Inventaire'!L16*$B16</f>
        <v>1.21</v>
      </c>
      <c r="M16" s="8">
        <f>'Protocole Inventaire'!M16*$B16</f>
        <v>0</v>
      </c>
      <c r="N16" s="8">
        <f>'Protocole Inventaire'!N16*$B16</f>
        <v>0</v>
      </c>
      <c r="O16" s="8">
        <f>'Protocole Inventaire'!O16*$B16</f>
        <v>0</v>
      </c>
      <c r="P16" s="8">
        <f>'Protocole Inventaire'!P16*$B16</f>
        <v>1.21</v>
      </c>
      <c r="Q16" s="8">
        <f>'Protocole Inventaire'!Q16*$B16</f>
        <v>0</v>
      </c>
      <c r="R16" s="8">
        <f>'Protocole Inventaire'!R16*$B16</f>
        <v>0</v>
      </c>
      <c r="S16" s="8">
        <f>'Protocole Inventaire'!S16*$B16</f>
        <v>0</v>
      </c>
    </row>
    <row r="17" spans="1:19" x14ac:dyDescent="0.25">
      <c r="A17" s="8">
        <f>'Protocole Inventaire'!A17</f>
        <v>42</v>
      </c>
      <c r="B17" s="8">
        <f>'Protocole Inventaire'!B17</f>
        <v>1.56</v>
      </c>
      <c r="C17" s="8">
        <f>'Protocole Inventaire'!C17*$B17</f>
        <v>1.56</v>
      </c>
      <c r="D17" s="8">
        <f>'Protocole Inventaire'!D17*$B17</f>
        <v>0</v>
      </c>
      <c r="E17" s="8">
        <f>'Protocole Inventaire'!E17*$B17</f>
        <v>0</v>
      </c>
      <c r="F17" s="8">
        <f>'Protocole Inventaire'!F17*$B17</f>
        <v>0</v>
      </c>
      <c r="G17" s="8">
        <f>'Protocole Inventaire'!G17*$B17</f>
        <v>0</v>
      </c>
      <c r="H17" s="8">
        <f>'Protocole Inventaire'!H17*$B17</f>
        <v>0</v>
      </c>
      <c r="I17" s="8">
        <f>'Protocole Inventaire'!I17*$B17</f>
        <v>1.56</v>
      </c>
      <c r="J17" s="8">
        <f>'Protocole Inventaire'!J17*$B17</f>
        <v>1.56</v>
      </c>
      <c r="K17" s="8">
        <f>'Protocole Inventaire'!K17*$B17</f>
        <v>0</v>
      </c>
      <c r="L17" s="8">
        <f>'Protocole Inventaire'!L17*$B17</f>
        <v>0</v>
      </c>
      <c r="M17" s="8">
        <f>'Protocole Inventaire'!M17*$B17</f>
        <v>0</v>
      </c>
      <c r="N17" s="8">
        <f>'Protocole Inventaire'!N17*$B17</f>
        <v>0</v>
      </c>
      <c r="O17" s="8">
        <f>'Protocole Inventaire'!O17*$B17</f>
        <v>0</v>
      </c>
      <c r="P17" s="8">
        <f>'Protocole Inventaire'!P17*$B17</f>
        <v>0</v>
      </c>
      <c r="Q17" s="8">
        <f>'Protocole Inventaire'!Q17*$B17</f>
        <v>0</v>
      </c>
      <c r="R17" s="8">
        <f>'Protocole Inventaire'!R17*$B17</f>
        <v>0</v>
      </c>
      <c r="S17" s="8">
        <f>'Protocole Inventaire'!S17*$B17</f>
        <v>0</v>
      </c>
    </row>
    <row r="18" spans="1:19" x14ac:dyDescent="0.25">
      <c r="A18" s="8">
        <f>'Protocole Inventaire'!A18</f>
        <v>46</v>
      </c>
      <c r="B18" s="8">
        <f>'Protocole Inventaire'!B18</f>
        <v>1.93</v>
      </c>
      <c r="C18" s="8">
        <f>'Protocole Inventaire'!C18*$B18</f>
        <v>0</v>
      </c>
      <c r="D18" s="8">
        <f>'Protocole Inventaire'!D18*$B18</f>
        <v>1.93</v>
      </c>
      <c r="E18" s="8">
        <f>'Protocole Inventaire'!E18*$B18</f>
        <v>0</v>
      </c>
      <c r="F18" s="8">
        <f>'Protocole Inventaire'!F18*$B18</f>
        <v>0</v>
      </c>
      <c r="G18" s="8">
        <f>'Protocole Inventaire'!G18*$B18</f>
        <v>0</v>
      </c>
      <c r="H18" s="8">
        <f>'Protocole Inventaire'!H18*$B18</f>
        <v>0</v>
      </c>
      <c r="I18" s="8">
        <f>'Protocole Inventaire'!I18*$B18</f>
        <v>1.93</v>
      </c>
      <c r="J18" s="8">
        <f>'Protocole Inventaire'!J18*$B18</f>
        <v>7.72</v>
      </c>
      <c r="K18" s="8">
        <f>'Protocole Inventaire'!K18*$B18</f>
        <v>0</v>
      </c>
      <c r="L18" s="8">
        <f>'Protocole Inventaire'!L18*$B18</f>
        <v>0</v>
      </c>
      <c r="M18" s="8">
        <f>'Protocole Inventaire'!M18*$B18</f>
        <v>0</v>
      </c>
      <c r="N18" s="8">
        <f>'Protocole Inventaire'!N18*$B18</f>
        <v>0</v>
      </c>
      <c r="O18" s="8">
        <f>'Protocole Inventaire'!O18*$B18</f>
        <v>0</v>
      </c>
      <c r="P18" s="8">
        <f>'Protocole Inventaire'!P18*$B18</f>
        <v>0</v>
      </c>
      <c r="Q18" s="8">
        <f>'Protocole Inventaire'!Q18*$B18</f>
        <v>0</v>
      </c>
      <c r="R18" s="8">
        <f>'Protocole Inventaire'!R18*$B18</f>
        <v>0</v>
      </c>
      <c r="S18" s="8">
        <f>'Protocole Inventaire'!S18*$B18</f>
        <v>0</v>
      </c>
    </row>
    <row r="19" spans="1:19" x14ac:dyDescent="0.25">
      <c r="A19" s="8">
        <f>'Protocole Inventaire'!A19</f>
        <v>50</v>
      </c>
      <c r="B19" s="8">
        <f>'Protocole Inventaire'!B19</f>
        <v>2.35</v>
      </c>
      <c r="C19" s="8">
        <f>'Protocole Inventaire'!C19*$B19</f>
        <v>0</v>
      </c>
      <c r="D19" s="8">
        <f>'Protocole Inventaire'!D19*$B19</f>
        <v>2.35</v>
      </c>
      <c r="E19" s="8">
        <f>'Protocole Inventaire'!E19*$B19</f>
        <v>0</v>
      </c>
      <c r="F19" s="8">
        <f>'Protocole Inventaire'!F19*$B19</f>
        <v>0</v>
      </c>
      <c r="G19" s="8">
        <f>'Protocole Inventaire'!G19*$B19</f>
        <v>0</v>
      </c>
      <c r="H19" s="8">
        <f>'Protocole Inventaire'!H19*$B19</f>
        <v>0</v>
      </c>
      <c r="I19" s="8">
        <f>'Protocole Inventaire'!I19*$B19</f>
        <v>0</v>
      </c>
      <c r="J19" s="8">
        <f>'Protocole Inventaire'!J19*$B19</f>
        <v>2.35</v>
      </c>
      <c r="K19" s="8">
        <f>'Protocole Inventaire'!K19*$B19</f>
        <v>0</v>
      </c>
      <c r="L19" s="8">
        <f>'Protocole Inventaire'!L19*$B19</f>
        <v>0</v>
      </c>
      <c r="M19" s="8">
        <f>'Protocole Inventaire'!M19*$B19</f>
        <v>0</v>
      </c>
      <c r="N19" s="8">
        <f>'Protocole Inventaire'!N19*$B19</f>
        <v>0</v>
      </c>
      <c r="O19" s="8">
        <f>'Protocole Inventaire'!O19*$B19</f>
        <v>0</v>
      </c>
      <c r="P19" s="8">
        <f>'Protocole Inventaire'!P19*$B19</f>
        <v>0</v>
      </c>
      <c r="Q19" s="8">
        <f>'Protocole Inventaire'!Q19*$B19</f>
        <v>0</v>
      </c>
      <c r="R19" s="8">
        <f>'Protocole Inventaire'!R19*$B19</f>
        <v>0</v>
      </c>
      <c r="S19" s="8">
        <f>'Protocole Inventaire'!S19*$B19</f>
        <v>0</v>
      </c>
    </row>
    <row r="20" spans="1:19" x14ac:dyDescent="0.25">
      <c r="A20" s="8">
        <f>'Protocole Inventaire'!A20</f>
        <v>54</v>
      </c>
      <c r="B20" s="8">
        <f>'Protocole Inventaire'!B20</f>
        <v>2.79</v>
      </c>
      <c r="C20" s="8">
        <f>'Protocole Inventaire'!C20*$B20</f>
        <v>0</v>
      </c>
      <c r="D20" s="8">
        <f>'Protocole Inventaire'!D20*$B20</f>
        <v>0</v>
      </c>
      <c r="E20" s="8">
        <f>'Protocole Inventaire'!E20*$B20</f>
        <v>0</v>
      </c>
      <c r="F20" s="8">
        <f>'Protocole Inventaire'!F20*$B20</f>
        <v>0</v>
      </c>
      <c r="G20" s="8">
        <f>'Protocole Inventaire'!G20*$B20</f>
        <v>0</v>
      </c>
      <c r="H20" s="8">
        <f>'Protocole Inventaire'!H20*$B20</f>
        <v>0</v>
      </c>
      <c r="I20" s="8">
        <f>'Protocole Inventaire'!I20*$B20</f>
        <v>8.370000000000001</v>
      </c>
      <c r="J20" s="8">
        <f>'Protocole Inventaire'!J20*$B20</f>
        <v>0</v>
      </c>
      <c r="K20" s="8">
        <f>'Protocole Inventaire'!K20*$B20</f>
        <v>0</v>
      </c>
      <c r="L20" s="8">
        <f>'Protocole Inventaire'!L20*$B20</f>
        <v>0</v>
      </c>
      <c r="M20" s="8">
        <f>'Protocole Inventaire'!M20*$B20</f>
        <v>0</v>
      </c>
      <c r="N20" s="8">
        <f>'Protocole Inventaire'!N20*$B20</f>
        <v>0</v>
      </c>
      <c r="O20" s="8">
        <f>'Protocole Inventaire'!O20*$B20</f>
        <v>0</v>
      </c>
      <c r="P20" s="8">
        <f>'Protocole Inventaire'!P20*$B20</f>
        <v>0</v>
      </c>
      <c r="Q20" s="8">
        <f>'Protocole Inventaire'!Q20*$B20</f>
        <v>0</v>
      </c>
      <c r="R20" s="8">
        <f>'Protocole Inventaire'!R20*$B20</f>
        <v>0</v>
      </c>
      <c r="S20" s="8">
        <f>'Protocole Inventaire'!S20*$B20</f>
        <v>0</v>
      </c>
    </row>
    <row r="21" spans="1:19" x14ac:dyDescent="0.25">
      <c r="A21" s="8">
        <f>'Protocole Inventaire'!A21</f>
        <v>58</v>
      </c>
      <c r="B21" s="8">
        <f>'Protocole Inventaire'!B21</f>
        <v>3.27</v>
      </c>
      <c r="C21" s="8">
        <f>'Protocole Inventaire'!C21*$B21</f>
        <v>0</v>
      </c>
      <c r="D21" s="8">
        <f>'Protocole Inventaire'!D21*$B21</f>
        <v>0</v>
      </c>
      <c r="E21" s="8">
        <f>'Protocole Inventaire'!E21*$B21</f>
        <v>0</v>
      </c>
      <c r="F21" s="8">
        <f>'Protocole Inventaire'!F21*$B21</f>
        <v>0</v>
      </c>
      <c r="G21" s="8">
        <f>'Protocole Inventaire'!G21*$B21</f>
        <v>0</v>
      </c>
      <c r="H21" s="8">
        <f>'Protocole Inventaire'!H21*$B21</f>
        <v>0</v>
      </c>
      <c r="I21" s="8">
        <f>'Protocole Inventaire'!I21*$B21</f>
        <v>3.27</v>
      </c>
      <c r="J21" s="8">
        <f>'Protocole Inventaire'!J21*$B21</f>
        <v>0</v>
      </c>
      <c r="K21" s="8">
        <f>'Protocole Inventaire'!K21*$B21</f>
        <v>0</v>
      </c>
      <c r="L21" s="8">
        <f>'Protocole Inventaire'!L21*$B21</f>
        <v>0</v>
      </c>
      <c r="M21" s="8">
        <f>'Protocole Inventaire'!M21*$B21</f>
        <v>0</v>
      </c>
      <c r="N21" s="8">
        <f>'Protocole Inventaire'!N21*$B21</f>
        <v>0</v>
      </c>
      <c r="O21" s="8">
        <f>'Protocole Inventaire'!O21*$B21</f>
        <v>0</v>
      </c>
      <c r="P21" s="8">
        <f>'Protocole Inventaire'!P21*$B21</f>
        <v>3.27</v>
      </c>
      <c r="Q21" s="8">
        <f>'Protocole Inventaire'!Q21*$B21</f>
        <v>0</v>
      </c>
      <c r="R21" s="8">
        <f>'Protocole Inventaire'!R21*$B21</f>
        <v>0</v>
      </c>
      <c r="S21" s="8">
        <f>'Protocole Inventaire'!S21*$B21</f>
        <v>0</v>
      </c>
    </row>
    <row r="22" spans="1:19" x14ac:dyDescent="0.25">
      <c r="A22" s="8">
        <f>'Protocole Inventaire'!A22</f>
        <v>62</v>
      </c>
      <c r="B22" s="8">
        <f>'Protocole Inventaire'!B22</f>
        <v>3.8</v>
      </c>
      <c r="C22" s="8">
        <f>'Protocole Inventaire'!C22*$B22</f>
        <v>0</v>
      </c>
      <c r="D22" s="8">
        <f>'Protocole Inventaire'!D22*$B22</f>
        <v>0</v>
      </c>
      <c r="E22" s="8">
        <f>'Protocole Inventaire'!E22*$B22</f>
        <v>0</v>
      </c>
      <c r="F22" s="8">
        <f>'Protocole Inventaire'!F22*$B22</f>
        <v>0</v>
      </c>
      <c r="G22" s="8">
        <f>'Protocole Inventaire'!G22*$B22</f>
        <v>0</v>
      </c>
      <c r="H22" s="8">
        <f>'Protocole Inventaire'!H22*$B22</f>
        <v>0</v>
      </c>
      <c r="I22" s="8">
        <f>'Protocole Inventaire'!I22*$B22</f>
        <v>7.6</v>
      </c>
      <c r="J22" s="8">
        <f>'Protocole Inventaire'!J22*$B22</f>
        <v>3.8</v>
      </c>
      <c r="K22" s="8">
        <f>'Protocole Inventaire'!K22*$B22</f>
        <v>0</v>
      </c>
      <c r="L22" s="8">
        <f>'Protocole Inventaire'!L22*$B22</f>
        <v>0</v>
      </c>
      <c r="M22" s="8">
        <f>'Protocole Inventaire'!M22*$B22</f>
        <v>0</v>
      </c>
      <c r="N22" s="8">
        <f>'Protocole Inventaire'!N22*$B22</f>
        <v>0</v>
      </c>
      <c r="O22" s="8">
        <f>'Protocole Inventaire'!O22*$B22</f>
        <v>0</v>
      </c>
      <c r="P22" s="8">
        <f>'Protocole Inventaire'!P22*$B22</f>
        <v>3.8</v>
      </c>
      <c r="Q22" s="8">
        <f>'Protocole Inventaire'!Q22*$B22</f>
        <v>0</v>
      </c>
      <c r="R22" s="8">
        <f>'Protocole Inventaire'!R22*$B22</f>
        <v>0</v>
      </c>
      <c r="S22" s="8">
        <f>'Protocole Inventaire'!S22*$B22</f>
        <v>0</v>
      </c>
    </row>
    <row r="23" spans="1:19" x14ac:dyDescent="0.25">
      <c r="A23" s="8">
        <f>'Protocole Inventaire'!A23</f>
        <v>66</v>
      </c>
      <c r="B23" s="8">
        <f>'Protocole Inventaire'!B23</f>
        <v>4.37</v>
      </c>
      <c r="C23" s="8">
        <f>'Protocole Inventaire'!C23*$B23</f>
        <v>0</v>
      </c>
      <c r="D23" s="8">
        <f>'Protocole Inventaire'!D23*$B23</f>
        <v>0</v>
      </c>
      <c r="E23" s="8">
        <f>'Protocole Inventaire'!E23*$B23</f>
        <v>0</v>
      </c>
      <c r="F23" s="8">
        <f>'Protocole Inventaire'!F23*$B23</f>
        <v>0</v>
      </c>
      <c r="G23" s="8">
        <f>'Protocole Inventaire'!G23*$B23</f>
        <v>0</v>
      </c>
      <c r="H23" s="8">
        <f>'Protocole Inventaire'!H23*$B23</f>
        <v>0</v>
      </c>
      <c r="I23" s="8">
        <f>'Protocole Inventaire'!I23*$B23</f>
        <v>4.37</v>
      </c>
      <c r="J23" s="8">
        <f>'Protocole Inventaire'!J23*$B23</f>
        <v>0</v>
      </c>
      <c r="K23" s="8">
        <f>'Protocole Inventaire'!K23*$B23</f>
        <v>0</v>
      </c>
      <c r="L23" s="8">
        <f>'Protocole Inventaire'!L23*$B23</f>
        <v>0</v>
      </c>
      <c r="M23" s="8">
        <f>'Protocole Inventaire'!M23*$B23</f>
        <v>0</v>
      </c>
      <c r="N23" s="8">
        <f>'Protocole Inventaire'!N23*$B23</f>
        <v>0</v>
      </c>
      <c r="O23" s="8">
        <f>'Protocole Inventaire'!O23*$B23</f>
        <v>0</v>
      </c>
      <c r="P23" s="8">
        <f>'Protocole Inventaire'!P23*$B23</f>
        <v>0</v>
      </c>
      <c r="Q23" s="8">
        <f>'Protocole Inventaire'!Q23*$B23</f>
        <v>0</v>
      </c>
      <c r="R23" s="8">
        <f>'Protocole Inventaire'!R23*$B23</f>
        <v>0</v>
      </c>
      <c r="S23" s="8">
        <f>'Protocole Inventaire'!S23*$B23</f>
        <v>0</v>
      </c>
    </row>
    <row r="24" spans="1:19" x14ac:dyDescent="0.25">
      <c r="A24" s="8">
        <f>'Protocole Inventaire'!A24</f>
        <v>70</v>
      </c>
      <c r="B24" s="8">
        <f>'Protocole Inventaire'!B24</f>
        <v>4.99</v>
      </c>
      <c r="C24" s="8">
        <f>'Protocole Inventaire'!C24*$B24</f>
        <v>0</v>
      </c>
      <c r="D24" s="8">
        <f>'Protocole Inventaire'!D24*$B24</f>
        <v>0</v>
      </c>
      <c r="E24" s="8">
        <f>'Protocole Inventaire'!E24*$B24</f>
        <v>0</v>
      </c>
      <c r="F24" s="8">
        <f>'Protocole Inventaire'!F24*$B24</f>
        <v>0</v>
      </c>
      <c r="G24" s="8">
        <f>'Protocole Inventaire'!G24*$B24</f>
        <v>0</v>
      </c>
      <c r="H24" s="8">
        <f>'Protocole Inventaire'!H24*$B24</f>
        <v>0</v>
      </c>
      <c r="I24" s="8">
        <f>'Protocole Inventaire'!I24*$B24</f>
        <v>4.99</v>
      </c>
      <c r="J24" s="8">
        <f>'Protocole Inventaire'!J24*$B24</f>
        <v>0</v>
      </c>
      <c r="K24" s="8">
        <f>'Protocole Inventaire'!K24*$B24</f>
        <v>0</v>
      </c>
      <c r="L24" s="8">
        <f>'Protocole Inventaire'!L24*$B24</f>
        <v>0</v>
      </c>
      <c r="M24" s="8">
        <f>'Protocole Inventaire'!M24*$B24</f>
        <v>0</v>
      </c>
      <c r="N24" s="8">
        <f>'Protocole Inventaire'!N24*$B24</f>
        <v>0</v>
      </c>
      <c r="O24" s="8">
        <f>'Protocole Inventaire'!O24*$B24</f>
        <v>0</v>
      </c>
      <c r="P24" s="8">
        <f>'Protocole Inventaire'!P24*$B24</f>
        <v>0</v>
      </c>
      <c r="Q24" s="8">
        <f>'Protocole Inventaire'!Q24*$B24</f>
        <v>0</v>
      </c>
      <c r="R24" s="8">
        <f>'Protocole Inventaire'!R24*$B24</f>
        <v>0</v>
      </c>
      <c r="S24" s="8">
        <f>'Protocole Inventaire'!S24*$B24</f>
        <v>0</v>
      </c>
    </row>
    <row r="25" spans="1:19" x14ac:dyDescent="0.25">
      <c r="A25" s="8">
        <f>'Protocole Inventaire'!A25</f>
        <v>74</v>
      </c>
      <c r="B25" s="8">
        <f>'Protocole Inventaire'!B25</f>
        <v>5.66</v>
      </c>
      <c r="C25" s="8">
        <f>'Protocole Inventaire'!C25*$B25</f>
        <v>0</v>
      </c>
      <c r="D25" s="8">
        <f>'Protocole Inventaire'!D25*$B25</f>
        <v>0</v>
      </c>
      <c r="E25" s="8">
        <f>'Protocole Inventaire'!E25*$B25</f>
        <v>0</v>
      </c>
      <c r="F25" s="8">
        <f>'Protocole Inventaire'!F25*$B25</f>
        <v>0</v>
      </c>
      <c r="G25" s="8">
        <f>'Protocole Inventaire'!G25*$B25</f>
        <v>0</v>
      </c>
      <c r="H25" s="8">
        <f>'Protocole Inventaire'!H25*$B25</f>
        <v>0</v>
      </c>
      <c r="I25" s="8">
        <f>'Protocole Inventaire'!I25*$B25</f>
        <v>5.66</v>
      </c>
      <c r="J25" s="8">
        <f>'Protocole Inventaire'!J25*$B25</f>
        <v>0</v>
      </c>
      <c r="K25" s="8">
        <f>'Protocole Inventaire'!K25*$B25</f>
        <v>0</v>
      </c>
      <c r="L25" s="8">
        <f>'Protocole Inventaire'!L25*$B25</f>
        <v>0</v>
      </c>
      <c r="M25" s="8">
        <f>'Protocole Inventaire'!M25*$B25</f>
        <v>0</v>
      </c>
      <c r="N25" s="8">
        <f>'Protocole Inventaire'!N25*$B25</f>
        <v>0</v>
      </c>
      <c r="O25" s="8">
        <f>'Protocole Inventaire'!O25*$B25</f>
        <v>0</v>
      </c>
      <c r="P25" s="8">
        <f>'Protocole Inventaire'!P25*$B25</f>
        <v>0</v>
      </c>
      <c r="Q25" s="8">
        <f>'Protocole Inventaire'!Q25*$B25</f>
        <v>0</v>
      </c>
      <c r="R25" s="8">
        <f>'Protocole Inventaire'!R25*$B25</f>
        <v>0</v>
      </c>
      <c r="S25" s="8">
        <f>'Protocole Inventaire'!S25*$B25</f>
        <v>0</v>
      </c>
    </row>
    <row r="26" spans="1:19" x14ac:dyDescent="0.25">
      <c r="A26" s="8">
        <f>'Protocole Inventaire'!A26</f>
        <v>78</v>
      </c>
      <c r="B26" s="8">
        <f>'Protocole Inventaire'!B26</f>
        <v>6.34</v>
      </c>
      <c r="C26" s="8">
        <f>'Protocole Inventaire'!C26*$B26</f>
        <v>0</v>
      </c>
      <c r="D26" s="8">
        <f>'Protocole Inventaire'!D26*$B26</f>
        <v>0</v>
      </c>
      <c r="E26" s="8">
        <f>'Protocole Inventaire'!E26*$B26</f>
        <v>0</v>
      </c>
      <c r="F26" s="8">
        <f>'Protocole Inventaire'!F26*$B26</f>
        <v>0</v>
      </c>
      <c r="G26" s="8">
        <f>'Protocole Inventaire'!G26*$B26</f>
        <v>0</v>
      </c>
      <c r="H26" s="8">
        <f>'Protocole Inventaire'!H26*$B26</f>
        <v>0</v>
      </c>
      <c r="I26" s="8">
        <f>'Protocole Inventaire'!I26*$B26</f>
        <v>0</v>
      </c>
      <c r="J26" s="8">
        <f>'Protocole Inventaire'!J26*$B26</f>
        <v>0</v>
      </c>
      <c r="K26" s="8">
        <f>'Protocole Inventaire'!K26*$B26</f>
        <v>0</v>
      </c>
      <c r="L26" s="8">
        <f>'Protocole Inventaire'!L26*$B26</f>
        <v>0</v>
      </c>
      <c r="M26" s="8">
        <f>'Protocole Inventaire'!M26*$B26</f>
        <v>0</v>
      </c>
      <c r="N26" s="8">
        <f>'Protocole Inventaire'!N26*$B26</f>
        <v>0</v>
      </c>
      <c r="O26" s="8">
        <f>'Protocole Inventaire'!O26*$B26</f>
        <v>0</v>
      </c>
      <c r="P26" s="8">
        <f>'Protocole Inventaire'!P26*$B26</f>
        <v>0</v>
      </c>
      <c r="Q26" s="8">
        <f>'Protocole Inventaire'!Q26*$B26</f>
        <v>0</v>
      </c>
      <c r="R26" s="8">
        <f>'Protocole Inventaire'!R26*$B26</f>
        <v>0</v>
      </c>
      <c r="S26" s="8">
        <f>'Protocole Inventaire'!S26*$B26</f>
        <v>0</v>
      </c>
    </row>
    <row r="27" spans="1:19" x14ac:dyDescent="0.25">
      <c r="A27" s="8">
        <f>'Protocole Inventaire'!A27</f>
        <v>82</v>
      </c>
      <c r="B27" s="8">
        <f>'Protocole Inventaire'!B27</f>
        <v>7.06</v>
      </c>
      <c r="C27" s="8">
        <f>'Protocole Inventaire'!C27*$B27</f>
        <v>0</v>
      </c>
      <c r="D27" s="8">
        <f>'Protocole Inventaire'!D27*$B27</f>
        <v>0</v>
      </c>
      <c r="E27" s="8">
        <f>'Protocole Inventaire'!E27*$B27</f>
        <v>0</v>
      </c>
      <c r="F27" s="8">
        <f>'Protocole Inventaire'!F27*$B27</f>
        <v>0</v>
      </c>
      <c r="G27" s="8">
        <f>'Protocole Inventaire'!G27*$B27</f>
        <v>0</v>
      </c>
      <c r="H27" s="8">
        <f>'Protocole Inventaire'!H27*$B27</f>
        <v>0</v>
      </c>
      <c r="I27" s="8">
        <f>'Protocole Inventaire'!I27*$B27</f>
        <v>0</v>
      </c>
      <c r="J27" s="8">
        <f>'Protocole Inventaire'!J27*$B27</f>
        <v>0</v>
      </c>
      <c r="K27" s="8">
        <f>'Protocole Inventaire'!K27*$B27</f>
        <v>0</v>
      </c>
      <c r="L27" s="8">
        <f>'Protocole Inventaire'!L27*$B27</f>
        <v>0</v>
      </c>
      <c r="M27" s="8">
        <f>'Protocole Inventaire'!M27*$B27</f>
        <v>0</v>
      </c>
      <c r="N27" s="8">
        <f>'Protocole Inventaire'!N27*$B27</f>
        <v>0</v>
      </c>
      <c r="O27" s="8">
        <f>'Protocole Inventaire'!O27*$B27</f>
        <v>0</v>
      </c>
      <c r="P27" s="8">
        <f>'Protocole Inventaire'!P27*$B27</f>
        <v>0</v>
      </c>
      <c r="Q27" s="8">
        <f>'Protocole Inventaire'!Q27*$B27</f>
        <v>0</v>
      </c>
      <c r="R27" s="8">
        <f>'Protocole Inventaire'!R27*$B27</f>
        <v>0</v>
      </c>
      <c r="S27" s="8">
        <f>'Protocole Inventaire'!S27*$B27</f>
        <v>0</v>
      </c>
    </row>
    <row r="28" spans="1:19" x14ac:dyDescent="0.25">
      <c r="A28" s="8">
        <f>'Protocole Inventaire'!A28</f>
        <v>86</v>
      </c>
      <c r="B28" s="8">
        <f>'Protocole Inventaire'!B28</f>
        <v>7.8049999999999997</v>
      </c>
      <c r="C28" s="8">
        <f>'Protocole Inventaire'!C28*$B28</f>
        <v>0</v>
      </c>
      <c r="D28" s="8">
        <f>'Protocole Inventaire'!D28*$B28</f>
        <v>0</v>
      </c>
      <c r="E28" s="8">
        <f>'Protocole Inventaire'!E28*$B28</f>
        <v>0</v>
      </c>
      <c r="F28" s="8">
        <f>'Protocole Inventaire'!F28*$B28</f>
        <v>0</v>
      </c>
      <c r="G28" s="8">
        <f>'Protocole Inventaire'!G28*$B28</f>
        <v>0</v>
      </c>
      <c r="H28" s="8">
        <f>'Protocole Inventaire'!H28*$B28</f>
        <v>0</v>
      </c>
      <c r="I28" s="8">
        <f>'Protocole Inventaire'!I28*$B28</f>
        <v>0</v>
      </c>
      <c r="J28" s="8">
        <f>'Protocole Inventaire'!J28*$B28</f>
        <v>0</v>
      </c>
      <c r="K28" s="8">
        <f>'Protocole Inventaire'!K28*$B28</f>
        <v>0</v>
      </c>
      <c r="L28" s="8">
        <f>'Protocole Inventaire'!L28*$B28</f>
        <v>0</v>
      </c>
      <c r="M28" s="8">
        <f>'Protocole Inventaire'!M28*$B28</f>
        <v>0</v>
      </c>
      <c r="N28" s="8">
        <f>'Protocole Inventaire'!N28*$B28</f>
        <v>0</v>
      </c>
      <c r="O28" s="8">
        <f>'Protocole Inventaire'!O28*$B28</f>
        <v>0</v>
      </c>
      <c r="P28" s="8">
        <f>'Protocole Inventaire'!P28*$B28</f>
        <v>0</v>
      </c>
      <c r="Q28" s="8">
        <f>'Protocole Inventaire'!Q28*$B28</f>
        <v>0</v>
      </c>
      <c r="R28" s="8">
        <f>'Protocole Inventaire'!R28*$B28</f>
        <v>0</v>
      </c>
      <c r="S28" s="8">
        <f>'Protocole Inventaire'!S28*$B28</f>
        <v>0</v>
      </c>
    </row>
    <row r="29" spans="1:19" x14ac:dyDescent="0.25">
      <c r="A29" s="8">
        <f>'Protocole Inventaire'!A29</f>
        <v>90</v>
      </c>
      <c r="B29" s="8">
        <f>'Protocole Inventaire'!B29</f>
        <v>8.58</v>
      </c>
      <c r="C29" s="8">
        <f>'Protocole Inventaire'!C29*$B29</f>
        <v>0</v>
      </c>
      <c r="D29" s="8">
        <f>'Protocole Inventaire'!D29*$B29</f>
        <v>0</v>
      </c>
      <c r="E29" s="8">
        <f>'Protocole Inventaire'!E29*$B29</f>
        <v>0</v>
      </c>
      <c r="F29" s="8">
        <f>'Protocole Inventaire'!F29*$B29</f>
        <v>0</v>
      </c>
      <c r="G29" s="8">
        <f>'Protocole Inventaire'!G29*$B29</f>
        <v>0</v>
      </c>
      <c r="H29" s="8">
        <f>'Protocole Inventaire'!H29*$B29</f>
        <v>0</v>
      </c>
      <c r="I29" s="8">
        <f>'Protocole Inventaire'!I29*$B29</f>
        <v>0</v>
      </c>
      <c r="J29" s="8">
        <f>'Protocole Inventaire'!J29*$B29</f>
        <v>0</v>
      </c>
      <c r="K29" s="8">
        <f>'Protocole Inventaire'!K29*$B29</f>
        <v>0</v>
      </c>
      <c r="L29" s="8">
        <f>'Protocole Inventaire'!L29*$B29</f>
        <v>0</v>
      </c>
      <c r="M29" s="8">
        <f>'Protocole Inventaire'!M29*$B29</f>
        <v>0</v>
      </c>
      <c r="N29" s="8">
        <f>'Protocole Inventaire'!N29*$B29</f>
        <v>0</v>
      </c>
      <c r="O29" s="8">
        <f>'Protocole Inventaire'!O29*$B29</f>
        <v>0</v>
      </c>
      <c r="P29" s="8">
        <f>'Protocole Inventaire'!P29*$B29</f>
        <v>0</v>
      </c>
      <c r="Q29" s="8">
        <f>'Protocole Inventaire'!Q29*$B29</f>
        <v>0</v>
      </c>
      <c r="R29" s="8">
        <f>'Protocole Inventaire'!R29*$B29</f>
        <v>0</v>
      </c>
      <c r="S29" s="8">
        <f>'Protocole Inventaire'!S29*$B29</f>
        <v>0</v>
      </c>
    </row>
    <row r="30" spans="1:19" x14ac:dyDescent="0.25">
      <c r="A30" s="8">
        <f>'Protocole Inventaire'!A30</f>
        <v>94</v>
      </c>
      <c r="B30" s="8">
        <f>'Protocole Inventaire'!B30</f>
        <v>9.3874999999999993</v>
      </c>
      <c r="C30" s="8">
        <f>'Protocole Inventaire'!C30*$B30</f>
        <v>0</v>
      </c>
      <c r="D30" s="8">
        <f>'Protocole Inventaire'!D30*$B30</f>
        <v>0</v>
      </c>
      <c r="E30" s="8">
        <f>'Protocole Inventaire'!E30*$B30</f>
        <v>0</v>
      </c>
      <c r="F30" s="8">
        <f>'Protocole Inventaire'!F30*$B30</f>
        <v>0</v>
      </c>
      <c r="G30" s="8">
        <f>'Protocole Inventaire'!G30*$B30</f>
        <v>0</v>
      </c>
      <c r="H30" s="8">
        <f>'Protocole Inventaire'!H30*$B30</f>
        <v>0</v>
      </c>
      <c r="I30" s="8">
        <f>'Protocole Inventaire'!I30*$B30</f>
        <v>0</v>
      </c>
      <c r="J30" s="8">
        <f>'Protocole Inventaire'!J30*$B30</f>
        <v>0</v>
      </c>
      <c r="K30" s="8">
        <f>'Protocole Inventaire'!K30*$B30</f>
        <v>0</v>
      </c>
      <c r="L30" s="8">
        <f>'Protocole Inventaire'!L30*$B30</f>
        <v>0</v>
      </c>
      <c r="M30" s="8">
        <f>'Protocole Inventaire'!M30*$B30</f>
        <v>0</v>
      </c>
      <c r="N30" s="8">
        <f>'Protocole Inventaire'!N30*$B30</f>
        <v>0</v>
      </c>
      <c r="O30" s="8">
        <f>'Protocole Inventaire'!O30*$B30</f>
        <v>0</v>
      </c>
      <c r="P30" s="8">
        <f>'Protocole Inventaire'!P30*$B30</f>
        <v>0</v>
      </c>
      <c r="Q30" s="8">
        <f>'Protocole Inventaire'!Q30*$B30</f>
        <v>0</v>
      </c>
      <c r="R30" s="8">
        <f>'Protocole Inventaire'!R30*$B30</f>
        <v>0</v>
      </c>
      <c r="S30" s="8">
        <f>'Protocole Inventaire'!S30*$B30</f>
        <v>0</v>
      </c>
    </row>
    <row r="31" spans="1:19" x14ac:dyDescent="0.25">
      <c r="A31" s="8">
        <f>'Protocole Inventaire'!A31</f>
        <v>98</v>
      </c>
      <c r="B31" s="8">
        <f>'Protocole Inventaire'!B31</f>
        <v>10.227499999999999</v>
      </c>
      <c r="C31" s="8">
        <f>'Protocole Inventaire'!C31*$B31</f>
        <v>0</v>
      </c>
      <c r="D31" s="8">
        <f>'Protocole Inventaire'!D31*$B31</f>
        <v>0</v>
      </c>
      <c r="E31" s="8">
        <f>'Protocole Inventaire'!E31*$B31</f>
        <v>0</v>
      </c>
      <c r="F31" s="8">
        <f>'Protocole Inventaire'!F31*$B31</f>
        <v>0</v>
      </c>
      <c r="G31" s="8">
        <f>'Protocole Inventaire'!G31*$B31</f>
        <v>0</v>
      </c>
      <c r="H31" s="8">
        <f>'Protocole Inventaire'!H31*$B31</f>
        <v>0</v>
      </c>
      <c r="I31" s="8">
        <f>'Protocole Inventaire'!I31*$B31</f>
        <v>0</v>
      </c>
      <c r="J31" s="8">
        <f>'Protocole Inventaire'!J31*$B31</f>
        <v>0</v>
      </c>
      <c r="K31" s="8">
        <f>'Protocole Inventaire'!K31*$B31</f>
        <v>0</v>
      </c>
      <c r="L31" s="8">
        <f>'Protocole Inventaire'!L31*$B31</f>
        <v>0</v>
      </c>
      <c r="M31" s="8">
        <f>'Protocole Inventaire'!M31*$B31</f>
        <v>0</v>
      </c>
      <c r="N31" s="8">
        <f>'Protocole Inventaire'!N31*$B31</f>
        <v>0</v>
      </c>
      <c r="O31" s="8">
        <f>'Protocole Inventaire'!O31*$B31</f>
        <v>0</v>
      </c>
      <c r="P31" s="8">
        <f>'Protocole Inventaire'!P31*$B31</f>
        <v>0</v>
      </c>
      <c r="Q31" s="8">
        <f>'Protocole Inventaire'!Q31*$B31</f>
        <v>0</v>
      </c>
      <c r="R31" s="8">
        <f>'Protocole Inventaire'!R31*$B31</f>
        <v>0</v>
      </c>
      <c r="S31" s="8">
        <f>'Protocole Inventaire'!S31*$B31</f>
        <v>0</v>
      </c>
    </row>
    <row r="32" spans="1:19" x14ac:dyDescent="0.25">
      <c r="A32" s="8">
        <f>'Protocole Inventaire'!A32</f>
        <v>102</v>
      </c>
      <c r="B32" s="8">
        <f>'Protocole Inventaire'!B32</f>
        <v>11.1</v>
      </c>
      <c r="C32" s="8">
        <f>'Protocole Inventaire'!C32*$B32</f>
        <v>0</v>
      </c>
      <c r="D32" s="8">
        <f>'Protocole Inventaire'!D32*$B32</f>
        <v>0</v>
      </c>
      <c r="E32" s="8">
        <f>'Protocole Inventaire'!E32*$B32</f>
        <v>0</v>
      </c>
      <c r="F32" s="8">
        <f>'Protocole Inventaire'!F32*$B32</f>
        <v>0</v>
      </c>
      <c r="G32" s="8">
        <f>'Protocole Inventaire'!G32*$B32</f>
        <v>0</v>
      </c>
      <c r="H32" s="8">
        <f>'Protocole Inventaire'!H32*$B32</f>
        <v>0</v>
      </c>
      <c r="I32" s="8">
        <f>'Protocole Inventaire'!I32*$B32</f>
        <v>0</v>
      </c>
      <c r="J32" s="8">
        <f>'Protocole Inventaire'!J32*$B32</f>
        <v>0</v>
      </c>
      <c r="K32" s="8">
        <f>'Protocole Inventaire'!K32*$B32</f>
        <v>0</v>
      </c>
      <c r="L32" s="8">
        <f>'Protocole Inventaire'!L32*$B32</f>
        <v>0</v>
      </c>
      <c r="M32" s="8">
        <f>'Protocole Inventaire'!M32*$B32</f>
        <v>0</v>
      </c>
      <c r="N32" s="8">
        <f>'Protocole Inventaire'!N32*$B32</f>
        <v>0</v>
      </c>
      <c r="O32" s="8">
        <f>'Protocole Inventaire'!O32*$B32</f>
        <v>0</v>
      </c>
      <c r="P32" s="8">
        <f>'Protocole Inventaire'!P32*$B32</f>
        <v>0</v>
      </c>
      <c r="Q32" s="8">
        <f>'Protocole Inventaire'!Q32*$B32</f>
        <v>0</v>
      </c>
      <c r="R32" s="8">
        <f>'Protocole Inventaire'!R32*$B32</f>
        <v>0</v>
      </c>
      <c r="S32" s="8">
        <f>'Protocole Inventaire'!S32*$B32</f>
        <v>0</v>
      </c>
    </row>
    <row r="33" spans="1:19" x14ac:dyDescent="0.25">
      <c r="A33" s="8">
        <f>'Protocole Inventaire'!A33</f>
        <v>106</v>
      </c>
      <c r="B33" s="8">
        <f>'Protocole Inventaire'!B33</f>
        <v>12.0075</v>
      </c>
      <c r="C33" s="8">
        <f>'Protocole Inventaire'!C33*$B33</f>
        <v>0</v>
      </c>
      <c r="D33" s="8">
        <f>'Protocole Inventaire'!D33*$B33</f>
        <v>0</v>
      </c>
      <c r="E33" s="8">
        <f>'Protocole Inventaire'!E33*$B33</f>
        <v>0</v>
      </c>
      <c r="F33" s="8">
        <f>'Protocole Inventaire'!F33*$B33</f>
        <v>0</v>
      </c>
      <c r="G33" s="8">
        <f>'Protocole Inventaire'!G33*$B33</f>
        <v>0</v>
      </c>
      <c r="H33" s="8">
        <f>'Protocole Inventaire'!H33*$B33</f>
        <v>0</v>
      </c>
      <c r="I33" s="8">
        <f>'Protocole Inventaire'!I33*$B33</f>
        <v>0</v>
      </c>
      <c r="J33" s="8">
        <f>'Protocole Inventaire'!J33*$B33</f>
        <v>0</v>
      </c>
      <c r="K33" s="8">
        <f>'Protocole Inventaire'!K33*$B33</f>
        <v>0</v>
      </c>
      <c r="L33" s="8">
        <f>'Protocole Inventaire'!L33*$B33</f>
        <v>0</v>
      </c>
      <c r="M33" s="8">
        <f>'Protocole Inventaire'!M33*$B33</f>
        <v>0</v>
      </c>
      <c r="N33" s="8">
        <f>'Protocole Inventaire'!N33*$B33</f>
        <v>0</v>
      </c>
      <c r="O33" s="8">
        <f>'Protocole Inventaire'!O33*$B33</f>
        <v>0</v>
      </c>
      <c r="P33" s="8">
        <f>'Protocole Inventaire'!P33*$B33</f>
        <v>0</v>
      </c>
      <c r="Q33" s="8">
        <f>'Protocole Inventaire'!Q33*$B33</f>
        <v>0</v>
      </c>
      <c r="R33" s="8">
        <f>'Protocole Inventaire'!R33*$B33</f>
        <v>0</v>
      </c>
      <c r="S33" s="8">
        <f>'Protocole Inventaire'!S33*$B33</f>
        <v>0</v>
      </c>
    </row>
    <row r="34" spans="1:19" x14ac:dyDescent="0.25">
      <c r="A34" s="8">
        <f>'Protocole Inventaire'!A34</f>
        <v>110</v>
      </c>
      <c r="B34" s="8">
        <f>'Protocole Inventaire'!B34</f>
        <v>12.977499999999999</v>
      </c>
      <c r="C34" s="8">
        <f>'Protocole Inventaire'!C34*$B34</f>
        <v>0</v>
      </c>
      <c r="D34" s="8">
        <f>'Protocole Inventaire'!D34*$B34</f>
        <v>0</v>
      </c>
      <c r="E34" s="8">
        <f>'Protocole Inventaire'!E34*$B34</f>
        <v>0</v>
      </c>
      <c r="F34" s="8">
        <f>'Protocole Inventaire'!F34*$B34</f>
        <v>0</v>
      </c>
      <c r="G34" s="8">
        <f>'Protocole Inventaire'!G34*$B34</f>
        <v>0</v>
      </c>
      <c r="H34" s="8">
        <f>'Protocole Inventaire'!H34*$B34</f>
        <v>0</v>
      </c>
      <c r="I34" s="8">
        <f>'Protocole Inventaire'!I34*$B34</f>
        <v>0</v>
      </c>
      <c r="J34" s="8">
        <f>'Protocole Inventaire'!J34*$B34</f>
        <v>0</v>
      </c>
      <c r="K34" s="8">
        <f>'Protocole Inventaire'!K34*$B34</f>
        <v>0</v>
      </c>
      <c r="L34" s="8">
        <f>'Protocole Inventaire'!L34*$B34</f>
        <v>0</v>
      </c>
      <c r="M34" s="8">
        <f>'Protocole Inventaire'!M34*$B34</f>
        <v>0</v>
      </c>
      <c r="N34" s="8">
        <f>'Protocole Inventaire'!N34*$B34</f>
        <v>0</v>
      </c>
      <c r="O34" s="8">
        <f>'Protocole Inventaire'!O34*$B34</f>
        <v>0</v>
      </c>
      <c r="P34" s="8">
        <f>'Protocole Inventaire'!P34*$B34</f>
        <v>0</v>
      </c>
      <c r="Q34" s="8">
        <f>'Protocole Inventaire'!Q34*$B34</f>
        <v>0</v>
      </c>
      <c r="R34" s="8">
        <f>'Protocole Inventaire'!R34*$B34</f>
        <v>0</v>
      </c>
      <c r="S34" s="8">
        <f>'Protocole Inventaire'!S34*$B34</f>
        <v>0</v>
      </c>
    </row>
    <row r="35" spans="1:19" x14ac:dyDescent="0.25">
      <c r="A35" s="8">
        <f>'Protocole Inventaire'!A35</f>
        <v>0</v>
      </c>
      <c r="B35" s="8">
        <f>'Protocole Inventaire'!B35</f>
        <v>0</v>
      </c>
      <c r="C35" s="8">
        <f>'Protocole Inventaire'!C35*$B35</f>
        <v>0</v>
      </c>
      <c r="D35" s="8">
        <f>'Protocole Inventaire'!D35*$B35</f>
        <v>0</v>
      </c>
      <c r="E35" s="8">
        <f>'Protocole Inventaire'!E35*$B35</f>
        <v>0</v>
      </c>
      <c r="F35" s="8">
        <f>'Protocole Inventaire'!F35*$B35</f>
        <v>0</v>
      </c>
      <c r="G35" s="8">
        <f>'Protocole Inventaire'!G35*$B35</f>
        <v>0</v>
      </c>
      <c r="H35" s="8">
        <f>'Protocole Inventaire'!H35*$B35</f>
        <v>0</v>
      </c>
      <c r="I35" s="8">
        <f>'Protocole Inventaire'!I35*$B35</f>
        <v>0</v>
      </c>
      <c r="J35" s="8">
        <f>'Protocole Inventaire'!J35*$B35</f>
        <v>0</v>
      </c>
      <c r="K35" s="8">
        <f>'Protocole Inventaire'!K35*$B35</f>
        <v>0</v>
      </c>
      <c r="L35" s="8">
        <f>'Protocole Inventaire'!L35*$B35</f>
        <v>0</v>
      </c>
      <c r="M35" s="8">
        <f>'Protocole Inventaire'!M35*$B35</f>
        <v>0</v>
      </c>
      <c r="N35" s="8">
        <f>'Protocole Inventaire'!N35*$B35</f>
        <v>0</v>
      </c>
      <c r="O35" s="8">
        <f>'Protocole Inventaire'!O35*$B35</f>
        <v>0</v>
      </c>
      <c r="P35" s="8">
        <f>'Protocole Inventaire'!P35*$B35</f>
        <v>0</v>
      </c>
      <c r="Q35" s="8">
        <f>'Protocole Inventaire'!Q35*$B35</f>
        <v>0</v>
      </c>
      <c r="R35" s="8">
        <f>'Protocole Inventaire'!R35*$B35</f>
        <v>0</v>
      </c>
      <c r="S35" s="8">
        <f>'Protocole Inventaire'!S35*$B35</f>
        <v>0</v>
      </c>
    </row>
    <row r="36" spans="1:19" x14ac:dyDescent="0.25">
      <c r="A36" s="8">
        <f>'Protocole Inventaire'!A36</f>
        <v>0</v>
      </c>
      <c r="B36" s="8">
        <f>'Protocole Inventaire'!B36</f>
        <v>0</v>
      </c>
      <c r="C36" s="8">
        <f>'Protocole Inventaire'!C36*$B36</f>
        <v>0</v>
      </c>
      <c r="D36" s="8">
        <f>'Protocole Inventaire'!D36*$B36</f>
        <v>0</v>
      </c>
      <c r="E36" s="8">
        <f>'Protocole Inventaire'!E36*$B36</f>
        <v>0</v>
      </c>
      <c r="F36" s="8">
        <f>'Protocole Inventaire'!F36*$B36</f>
        <v>0</v>
      </c>
      <c r="G36" s="8">
        <f>'Protocole Inventaire'!G36*$B36</f>
        <v>0</v>
      </c>
      <c r="H36" s="8">
        <f>'Protocole Inventaire'!H36*$B36</f>
        <v>0</v>
      </c>
      <c r="I36" s="8">
        <f>'Protocole Inventaire'!I36*$B36</f>
        <v>0</v>
      </c>
      <c r="J36" s="8">
        <f>'Protocole Inventaire'!J36*$B36</f>
        <v>0</v>
      </c>
      <c r="K36" s="8">
        <f>'Protocole Inventaire'!K36*$B36</f>
        <v>0</v>
      </c>
      <c r="L36" s="8">
        <f>'Protocole Inventaire'!L36*$B36</f>
        <v>0</v>
      </c>
      <c r="M36" s="8">
        <f>'Protocole Inventaire'!M36*$B36</f>
        <v>0</v>
      </c>
      <c r="N36" s="8">
        <f>'Protocole Inventaire'!N36*$B36</f>
        <v>0</v>
      </c>
      <c r="O36" s="8">
        <f>'Protocole Inventaire'!O36*$B36</f>
        <v>0</v>
      </c>
      <c r="P36" s="8">
        <f>'Protocole Inventaire'!P36*$B36</f>
        <v>0</v>
      </c>
      <c r="Q36" s="8">
        <f>'Protocole Inventaire'!Q36*$B36</f>
        <v>0</v>
      </c>
      <c r="R36" s="8">
        <f>'Protocole Inventaire'!R36*$B36</f>
        <v>0</v>
      </c>
      <c r="S36" s="8">
        <f>'Protocole Inventaire'!S36*$B36</f>
        <v>0</v>
      </c>
    </row>
    <row r="37" spans="1:19" x14ac:dyDescent="0.25">
      <c r="A37" s="8">
        <f>'Protocole Inventaire'!A37</f>
        <v>0</v>
      </c>
      <c r="B37" s="8">
        <f>'Protocole Inventaire'!B37</f>
        <v>0</v>
      </c>
      <c r="C37" s="8">
        <f>'Protocole Inventaire'!C37*$B37</f>
        <v>0</v>
      </c>
      <c r="D37" s="8">
        <f>'Protocole Inventaire'!D37*$B37</f>
        <v>0</v>
      </c>
      <c r="E37" s="8">
        <f>'Protocole Inventaire'!E37*$B37</f>
        <v>0</v>
      </c>
      <c r="F37" s="8">
        <f>'Protocole Inventaire'!F37*$B37</f>
        <v>0</v>
      </c>
      <c r="G37" s="8">
        <f>'Protocole Inventaire'!G37*$B37</f>
        <v>0</v>
      </c>
      <c r="H37" s="8">
        <f>'Protocole Inventaire'!H37*$B37</f>
        <v>0</v>
      </c>
      <c r="I37" s="8">
        <f>'Protocole Inventaire'!I37*$B37</f>
        <v>0</v>
      </c>
      <c r="J37" s="8">
        <f>'Protocole Inventaire'!J37*$B37</f>
        <v>0</v>
      </c>
      <c r="K37" s="8">
        <f>'Protocole Inventaire'!K37*$B37</f>
        <v>0</v>
      </c>
      <c r="L37" s="8">
        <f>'Protocole Inventaire'!L37*$B37</f>
        <v>0</v>
      </c>
      <c r="M37" s="8">
        <f>'Protocole Inventaire'!M37*$B37</f>
        <v>0</v>
      </c>
      <c r="N37" s="8">
        <f>'Protocole Inventaire'!N37*$B37</f>
        <v>0</v>
      </c>
      <c r="O37" s="8">
        <f>'Protocole Inventaire'!O37*$B37</f>
        <v>0</v>
      </c>
      <c r="P37" s="8">
        <f>'Protocole Inventaire'!P37*$B37</f>
        <v>0</v>
      </c>
      <c r="Q37" s="8">
        <f>'Protocole Inventaire'!Q37*$B37</f>
        <v>0</v>
      </c>
      <c r="R37" s="8">
        <f>'Protocole Inventaire'!R37*$B37</f>
        <v>0</v>
      </c>
      <c r="S37" s="8">
        <f>'Protocole Inventaire'!S37*$B37</f>
        <v>0</v>
      </c>
    </row>
    <row r="38" spans="1:19" x14ac:dyDescent="0.25">
      <c r="A38" s="8">
        <f>'Protocole Inventaire'!A38</f>
        <v>0</v>
      </c>
      <c r="B38" s="8">
        <f>'Protocole Inventaire'!B38</f>
        <v>0</v>
      </c>
      <c r="C38" s="8">
        <f>'Protocole Inventaire'!C38*$B38</f>
        <v>0</v>
      </c>
      <c r="D38" s="8">
        <f>'Protocole Inventaire'!D38*$B38</f>
        <v>0</v>
      </c>
      <c r="E38" s="8">
        <f>'Protocole Inventaire'!E38*$B38</f>
        <v>0</v>
      </c>
      <c r="F38" s="8">
        <f>'Protocole Inventaire'!F38*$B38</f>
        <v>0</v>
      </c>
      <c r="G38" s="8">
        <f>'Protocole Inventaire'!G38*$B38</f>
        <v>0</v>
      </c>
      <c r="H38" s="8">
        <f>'Protocole Inventaire'!H38*$B38</f>
        <v>0</v>
      </c>
      <c r="I38" s="8">
        <f>'Protocole Inventaire'!I38*$B38</f>
        <v>0</v>
      </c>
      <c r="J38" s="8">
        <f>'Protocole Inventaire'!J38*$B38</f>
        <v>0</v>
      </c>
      <c r="K38" s="8">
        <f>'Protocole Inventaire'!K38*$B38</f>
        <v>0</v>
      </c>
      <c r="L38" s="8">
        <f>'Protocole Inventaire'!L38*$B38</f>
        <v>0</v>
      </c>
      <c r="M38" s="8">
        <f>'Protocole Inventaire'!M38*$B38</f>
        <v>0</v>
      </c>
      <c r="N38" s="8">
        <f>'Protocole Inventaire'!N38*$B38</f>
        <v>0</v>
      </c>
      <c r="O38" s="8">
        <f>'Protocole Inventaire'!O38*$B38</f>
        <v>0</v>
      </c>
      <c r="P38" s="8">
        <f>'Protocole Inventaire'!P38*$B38</f>
        <v>0</v>
      </c>
      <c r="Q38" s="8">
        <f>'Protocole Inventaire'!Q38*$B38</f>
        <v>0</v>
      </c>
      <c r="R38" s="8">
        <f>'Protocole Inventaire'!R38*$B38</f>
        <v>0</v>
      </c>
      <c r="S38" s="8">
        <f>'Protocole Inventaire'!S38*$B38</f>
        <v>0</v>
      </c>
    </row>
    <row r="39" spans="1:19" x14ac:dyDescent="0.25">
      <c r="A39" s="8">
        <f>'Protocole Inventaire'!A39</f>
        <v>0</v>
      </c>
      <c r="B39" s="8">
        <f>'Protocole Inventaire'!B39</f>
        <v>0</v>
      </c>
      <c r="C39" s="8">
        <f>'Protocole Inventaire'!C39*$B39</f>
        <v>0</v>
      </c>
      <c r="D39" s="8">
        <f>'Protocole Inventaire'!D39*$B39</f>
        <v>0</v>
      </c>
      <c r="E39" s="8">
        <f>'Protocole Inventaire'!E39*$B39</f>
        <v>0</v>
      </c>
      <c r="F39" s="8">
        <f>'Protocole Inventaire'!F39*$B39</f>
        <v>0</v>
      </c>
      <c r="G39" s="8">
        <f>'Protocole Inventaire'!G39*$B39</f>
        <v>0</v>
      </c>
      <c r="H39" s="8">
        <f>'Protocole Inventaire'!H39*$B39</f>
        <v>0</v>
      </c>
      <c r="I39" s="8">
        <f>'Protocole Inventaire'!I39*$B39</f>
        <v>0</v>
      </c>
      <c r="J39" s="8">
        <f>'Protocole Inventaire'!J39*$B39</f>
        <v>0</v>
      </c>
      <c r="K39" s="8">
        <f>'Protocole Inventaire'!K39*$B39</f>
        <v>0</v>
      </c>
      <c r="L39" s="8">
        <f>'Protocole Inventaire'!L39*$B39</f>
        <v>0</v>
      </c>
      <c r="M39" s="8">
        <f>'Protocole Inventaire'!M39*$B39</f>
        <v>0</v>
      </c>
      <c r="N39" s="8">
        <f>'Protocole Inventaire'!N39*$B39</f>
        <v>0</v>
      </c>
      <c r="O39" s="8">
        <f>'Protocole Inventaire'!O39*$B39</f>
        <v>0</v>
      </c>
      <c r="P39" s="8">
        <f>'Protocole Inventaire'!P39*$B39</f>
        <v>0</v>
      </c>
      <c r="Q39" s="8">
        <f>'Protocole Inventaire'!Q39*$B39</f>
        <v>0</v>
      </c>
      <c r="R39" s="8">
        <f>'Protocole Inventaire'!R39*$B39</f>
        <v>0</v>
      </c>
      <c r="S39" s="8">
        <f>'Protocole Inventaire'!S39*$B39</f>
        <v>0</v>
      </c>
    </row>
    <row r="40" spans="1:19" x14ac:dyDescent="0.25">
      <c r="A40" s="8">
        <f>'Protocole Inventaire'!A40</f>
        <v>0</v>
      </c>
      <c r="B40" s="8">
        <f>'Protocole Inventaire'!B40</f>
        <v>0</v>
      </c>
      <c r="C40" s="8">
        <f>'Protocole Inventaire'!C40*$B40</f>
        <v>0</v>
      </c>
      <c r="D40" s="8">
        <f>'Protocole Inventaire'!D40*$B40</f>
        <v>0</v>
      </c>
      <c r="E40" s="8">
        <f>'Protocole Inventaire'!E40*$B40</f>
        <v>0</v>
      </c>
      <c r="F40" s="8">
        <f>'Protocole Inventaire'!F40*$B40</f>
        <v>0</v>
      </c>
      <c r="G40" s="8">
        <f>'Protocole Inventaire'!G40*$B40</f>
        <v>0</v>
      </c>
      <c r="H40" s="8">
        <f>'Protocole Inventaire'!H40*$B40</f>
        <v>0</v>
      </c>
      <c r="I40" s="8">
        <f>'Protocole Inventaire'!I40*$B40</f>
        <v>0</v>
      </c>
      <c r="J40" s="8">
        <f>'Protocole Inventaire'!J40*$B40</f>
        <v>0</v>
      </c>
      <c r="K40" s="8">
        <f>'Protocole Inventaire'!K40*$B40</f>
        <v>0</v>
      </c>
      <c r="L40" s="8">
        <f>'Protocole Inventaire'!L40*$B40</f>
        <v>0</v>
      </c>
      <c r="M40" s="8">
        <f>'Protocole Inventaire'!M40*$B40</f>
        <v>0</v>
      </c>
      <c r="N40" s="8">
        <f>'Protocole Inventaire'!N40*$B40</f>
        <v>0</v>
      </c>
      <c r="O40" s="8">
        <f>'Protocole Inventaire'!O40*$B40</f>
        <v>0</v>
      </c>
      <c r="P40" s="8">
        <f>'Protocole Inventaire'!P40*$B40</f>
        <v>0</v>
      </c>
      <c r="Q40" s="8">
        <f>'Protocole Inventaire'!Q40*$B40</f>
        <v>0</v>
      </c>
      <c r="R40" s="8">
        <f>'Protocole Inventaire'!R40*$B40</f>
        <v>0</v>
      </c>
      <c r="S40" s="8">
        <f>'Protocole Inventaire'!S40*$B40</f>
        <v>0</v>
      </c>
    </row>
    <row r="41" spans="1:19" x14ac:dyDescent="0.25">
      <c r="A41" s="8">
        <f>'Protocole Inventaire'!A41</f>
        <v>0</v>
      </c>
      <c r="B41" s="8">
        <f>'Protocole Inventaire'!B41</f>
        <v>0</v>
      </c>
      <c r="C41" s="8">
        <f>'Protocole Inventaire'!C41*$B41</f>
        <v>0</v>
      </c>
      <c r="D41" s="8">
        <f>'Protocole Inventaire'!D41*$B41</f>
        <v>0</v>
      </c>
      <c r="E41" s="8">
        <f>'Protocole Inventaire'!E41*$B41</f>
        <v>0</v>
      </c>
      <c r="F41" s="8">
        <f>'Protocole Inventaire'!F41*$B41</f>
        <v>0</v>
      </c>
      <c r="G41" s="8">
        <f>'Protocole Inventaire'!G41*$B41</f>
        <v>0</v>
      </c>
      <c r="H41" s="8">
        <f>'Protocole Inventaire'!H41*$B41</f>
        <v>0</v>
      </c>
      <c r="I41" s="8">
        <f>'Protocole Inventaire'!I41*$B41</f>
        <v>0</v>
      </c>
      <c r="J41" s="8">
        <f>'Protocole Inventaire'!J41*$B41</f>
        <v>0</v>
      </c>
      <c r="K41" s="8">
        <f>'Protocole Inventaire'!K41*$B41</f>
        <v>0</v>
      </c>
      <c r="L41" s="8">
        <f>'Protocole Inventaire'!L41*$B41</f>
        <v>0</v>
      </c>
      <c r="M41" s="8">
        <f>'Protocole Inventaire'!M41*$B41</f>
        <v>0</v>
      </c>
      <c r="N41" s="8">
        <f>'Protocole Inventaire'!N41*$B41</f>
        <v>0</v>
      </c>
      <c r="O41" s="8">
        <f>'Protocole Inventaire'!O41*$B41</f>
        <v>0</v>
      </c>
      <c r="P41" s="8">
        <f>'Protocole Inventaire'!P41*$B41</f>
        <v>0</v>
      </c>
      <c r="Q41" s="8">
        <f>'Protocole Inventaire'!Q41*$B41</f>
        <v>0</v>
      </c>
      <c r="R41" s="8">
        <f>'Protocole Inventaire'!R41*$B41</f>
        <v>0</v>
      </c>
      <c r="S41" s="8">
        <f>'Protocole Inventaire'!S41*$B41</f>
        <v>0</v>
      </c>
    </row>
    <row r="42" spans="1:19" x14ac:dyDescent="0.25">
      <c r="A42" s="8">
        <f>'Protocole Inventaire'!A42</f>
        <v>0</v>
      </c>
      <c r="B42" s="8">
        <f>'Protocole Inventaire'!B42</f>
        <v>0</v>
      </c>
      <c r="C42" s="8">
        <f>'Protocole Inventaire'!C42*$B42</f>
        <v>0</v>
      </c>
      <c r="D42" s="8">
        <f>'Protocole Inventaire'!D42*$B42</f>
        <v>0</v>
      </c>
      <c r="E42" s="8">
        <f>'Protocole Inventaire'!E42*$B42</f>
        <v>0</v>
      </c>
      <c r="F42" s="8">
        <f>'Protocole Inventaire'!F42*$B42</f>
        <v>0</v>
      </c>
      <c r="G42" s="8">
        <f>'Protocole Inventaire'!G42*$B42</f>
        <v>0</v>
      </c>
      <c r="H42" s="8">
        <f>'Protocole Inventaire'!H42*$B42</f>
        <v>0</v>
      </c>
      <c r="I42" s="8">
        <f>'Protocole Inventaire'!I42*$B42</f>
        <v>0</v>
      </c>
      <c r="J42" s="8">
        <f>'Protocole Inventaire'!J42*$B42</f>
        <v>0</v>
      </c>
      <c r="K42" s="8">
        <f>'Protocole Inventaire'!K42*$B42</f>
        <v>0</v>
      </c>
      <c r="L42" s="8">
        <f>'Protocole Inventaire'!L42*$B42</f>
        <v>0</v>
      </c>
      <c r="M42" s="8">
        <f>'Protocole Inventaire'!M42*$B42</f>
        <v>0</v>
      </c>
      <c r="N42" s="8">
        <f>'Protocole Inventaire'!N42*$B42</f>
        <v>0</v>
      </c>
      <c r="O42" s="8">
        <f>'Protocole Inventaire'!O42*$B42</f>
        <v>0</v>
      </c>
      <c r="P42" s="8">
        <f>'Protocole Inventaire'!P42*$B42</f>
        <v>0</v>
      </c>
      <c r="Q42" s="8">
        <f>'Protocole Inventaire'!Q42*$B42</f>
        <v>0</v>
      </c>
      <c r="R42" s="8">
        <f>'Protocole Inventaire'!R42*$B42</f>
        <v>0</v>
      </c>
      <c r="S42" s="8">
        <f>'Protocole Inventaire'!S42*$B42</f>
        <v>0</v>
      </c>
    </row>
    <row r="43" spans="1:19" x14ac:dyDescent="0.25">
      <c r="A43" s="8">
        <f>'Protocole Inventaire'!A43</f>
        <v>0</v>
      </c>
      <c r="B43" s="8">
        <f>'Protocole Inventaire'!B43</f>
        <v>0</v>
      </c>
      <c r="C43" s="8">
        <f>'Protocole Inventaire'!C43*$B43</f>
        <v>0</v>
      </c>
      <c r="D43" s="8">
        <f>'Protocole Inventaire'!D43*$B43</f>
        <v>0</v>
      </c>
      <c r="E43" s="8">
        <f>'Protocole Inventaire'!E43*$B43</f>
        <v>0</v>
      </c>
      <c r="F43" s="8">
        <f>'Protocole Inventaire'!F43*$B43</f>
        <v>0</v>
      </c>
      <c r="G43" s="8">
        <f>'Protocole Inventaire'!G43*$B43</f>
        <v>0</v>
      </c>
      <c r="H43" s="8">
        <f>'Protocole Inventaire'!H43*$B43</f>
        <v>0</v>
      </c>
      <c r="I43" s="8">
        <f>'Protocole Inventaire'!I43*$B43</f>
        <v>0</v>
      </c>
      <c r="J43" s="8">
        <f>'Protocole Inventaire'!J43*$B43</f>
        <v>0</v>
      </c>
      <c r="K43" s="8">
        <f>'Protocole Inventaire'!K43*$B43</f>
        <v>0</v>
      </c>
      <c r="L43" s="8">
        <f>'Protocole Inventaire'!L43*$B43</f>
        <v>0</v>
      </c>
      <c r="M43" s="8">
        <f>'Protocole Inventaire'!M43*$B43</f>
        <v>0</v>
      </c>
      <c r="N43" s="8">
        <f>'Protocole Inventaire'!N43*$B43</f>
        <v>0</v>
      </c>
      <c r="O43" s="8">
        <f>'Protocole Inventaire'!O43*$B43</f>
        <v>0</v>
      </c>
      <c r="P43" s="8">
        <f>'Protocole Inventaire'!P43*$B43</f>
        <v>0</v>
      </c>
      <c r="Q43" s="8">
        <f>'Protocole Inventaire'!Q43*$B43</f>
        <v>0</v>
      </c>
      <c r="R43" s="8">
        <f>'Protocole Inventaire'!R43*$B43</f>
        <v>0</v>
      </c>
      <c r="S43" s="8">
        <f>'Protocole Inventaire'!S43*$B43</f>
        <v>0</v>
      </c>
    </row>
    <row r="44" spans="1:19" x14ac:dyDescent="0.25">
      <c r="A44" s="8">
        <f>'Protocole Inventaire'!A44</f>
        <v>0</v>
      </c>
      <c r="B44" s="8">
        <f>'Protocole Inventaire'!B44</f>
        <v>0</v>
      </c>
      <c r="C44" s="8">
        <f>'Protocole Inventaire'!C44*$B44</f>
        <v>0</v>
      </c>
      <c r="D44" s="8">
        <f>'Protocole Inventaire'!D44*$B44</f>
        <v>0</v>
      </c>
      <c r="E44" s="8">
        <f>'Protocole Inventaire'!E44*$B44</f>
        <v>0</v>
      </c>
      <c r="F44" s="8">
        <f>'Protocole Inventaire'!F44*$B44</f>
        <v>0</v>
      </c>
      <c r="G44" s="8">
        <f>'Protocole Inventaire'!G44*$B44</f>
        <v>0</v>
      </c>
      <c r="H44" s="8">
        <f>'Protocole Inventaire'!H44*$B44</f>
        <v>0</v>
      </c>
      <c r="I44" s="8">
        <f>'Protocole Inventaire'!I44*$B44</f>
        <v>0</v>
      </c>
      <c r="J44" s="8">
        <f>'Protocole Inventaire'!J44*$B44</f>
        <v>0</v>
      </c>
      <c r="K44" s="8">
        <f>'Protocole Inventaire'!K44*$B44</f>
        <v>0</v>
      </c>
      <c r="L44" s="8">
        <f>'Protocole Inventaire'!L44*$B44</f>
        <v>0</v>
      </c>
      <c r="M44" s="8">
        <f>'Protocole Inventaire'!M44*$B44</f>
        <v>0</v>
      </c>
      <c r="N44" s="8">
        <f>'Protocole Inventaire'!N44*$B44</f>
        <v>0</v>
      </c>
      <c r="O44" s="8">
        <f>'Protocole Inventaire'!O44*$B44</f>
        <v>0</v>
      </c>
      <c r="P44" s="8">
        <f>'Protocole Inventaire'!P44*$B44</f>
        <v>0</v>
      </c>
      <c r="Q44" s="8">
        <f>'Protocole Inventaire'!Q44*$B44</f>
        <v>0</v>
      </c>
      <c r="R44" s="8">
        <f>'Protocole Inventaire'!R44*$B44</f>
        <v>0</v>
      </c>
      <c r="S44" s="8">
        <f>'Protocole Inventaire'!S44*$B44</f>
        <v>0</v>
      </c>
    </row>
    <row r="45" spans="1:19" x14ac:dyDescent="0.25">
      <c r="A45" s="8">
        <f>'Protocole Inventaire'!A45</f>
        <v>0</v>
      </c>
      <c r="B45" s="8">
        <f>'Protocole Inventaire'!B45</f>
        <v>0</v>
      </c>
      <c r="C45" s="8">
        <f>'Protocole Inventaire'!C45*$B45</f>
        <v>0</v>
      </c>
      <c r="D45" s="8">
        <f>'Protocole Inventaire'!D45*$B45</f>
        <v>0</v>
      </c>
      <c r="E45" s="8">
        <f>'Protocole Inventaire'!E45*$B45</f>
        <v>0</v>
      </c>
      <c r="F45" s="8">
        <f>'Protocole Inventaire'!F45*$B45</f>
        <v>0</v>
      </c>
      <c r="G45" s="8">
        <f>'Protocole Inventaire'!G45*$B45</f>
        <v>0</v>
      </c>
      <c r="H45" s="8">
        <f>'Protocole Inventaire'!H45*$B45</f>
        <v>0</v>
      </c>
      <c r="I45" s="8">
        <f>'Protocole Inventaire'!I45*$B45</f>
        <v>0</v>
      </c>
      <c r="J45" s="8">
        <f>'Protocole Inventaire'!J45*$B45</f>
        <v>0</v>
      </c>
      <c r="K45" s="8">
        <f>'Protocole Inventaire'!K45*$B45</f>
        <v>0</v>
      </c>
      <c r="L45" s="8">
        <f>'Protocole Inventaire'!L45*$B45</f>
        <v>0</v>
      </c>
      <c r="M45" s="8">
        <f>'Protocole Inventaire'!M45*$B45</f>
        <v>0</v>
      </c>
      <c r="N45" s="8">
        <f>'Protocole Inventaire'!N45*$B45</f>
        <v>0</v>
      </c>
      <c r="O45" s="8">
        <f>'Protocole Inventaire'!O45*$B45</f>
        <v>0</v>
      </c>
      <c r="P45" s="8">
        <f>'Protocole Inventaire'!P45*$B45</f>
        <v>0</v>
      </c>
      <c r="Q45" s="8">
        <f>'Protocole Inventaire'!Q45*$B45</f>
        <v>0</v>
      </c>
      <c r="R45" s="8">
        <f>'Protocole Inventaire'!R45*$B45</f>
        <v>0</v>
      </c>
      <c r="S45" s="8">
        <f>'Protocole Inventaire'!S45*$B45</f>
        <v>0</v>
      </c>
    </row>
    <row r="46" spans="1:19" x14ac:dyDescent="0.25">
      <c r="A46" s="8">
        <f>'Protocole Inventaire'!A46</f>
        <v>0</v>
      </c>
      <c r="B46" s="8">
        <f>'Protocole Inventaire'!B46</f>
        <v>0</v>
      </c>
      <c r="C46" s="8">
        <f>'Protocole Inventaire'!C46*$B46</f>
        <v>0</v>
      </c>
      <c r="D46" s="8">
        <f>'Protocole Inventaire'!D46*$B46</f>
        <v>0</v>
      </c>
      <c r="E46" s="8">
        <f>'Protocole Inventaire'!E46*$B46</f>
        <v>0</v>
      </c>
      <c r="F46" s="8">
        <f>'Protocole Inventaire'!F46*$B46</f>
        <v>0</v>
      </c>
      <c r="G46" s="8">
        <f>'Protocole Inventaire'!G46*$B46</f>
        <v>0</v>
      </c>
      <c r="H46" s="8">
        <f>'Protocole Inventaire'!H46*$B46</f>
        <v>0</v>
      </c>
      <c r="I46" s="8">
        <f>'Protocole Inventaire'!I46*$B46</f>
        <v>0</v>
      </c>
      <c r="J46" s="8">
        <f>'Protocole Inventaire'!J46*$B46</f>
        <v>0</v>
      </c>
      <c r="K46" s="8">
        <f>'Protocole Inventaire'!K46*$B46</f>
        <v>0</v>
      </c>
      <c r="L46" s="8">
        <f>'Protocole Inventaire'!L46*$B46</f>
        <v>0</v>
      </c>
      <c r="M46" s="8">
        <f>'Protocole Inventaire'!M46*$B46</f>
        <v>0</v>
      </c>
      <c r="N46" s="8">
        <f>'Protocole Inventaire'!N46*$B46</f>
        <v>0</v>
      </c>
      <c r="O46" s="8">
        <f>'Protocole Inventaire'!O46*$B46</f>
        <v>0</v>
      </c>
      <c r="P46" s="8">
        <f>'Protocole Inventaire'!P46*$B46</f>
        <v>0</v>
      </c>
      <c r="Q46" s="8">
        <f>'Protocole Inventaire'!Q46*$B46</f>
        <v>0</v>
      </c>
      <c r="R46" s="8">
        <f>'Protocole Inventaire'!R46*$B46</f>
        <v>0</v>
      </c>
      <c r="S46" s="8">
        <f>'Protocole Inventaire'!S46*$B46</f>
        <v>0</v>
      </c>
    </row>
    <row r="47" spans="1:19" x14ac:dyDescent="0.25">
      <c r="A47" s="8">
        <f>'Protocole Inventaire'!A47</f>
        <v>0</v>
      </c>
      <c r="B47" s="8">
        <f>'Protocole Inventaire'!B47</f>
        <v>0</v>
      </c>
      <c r="C47" s="8">
        <f>'Protocole Inventaire'!C47*$B47</f>
        <v>0</v>
      </c>
      <c r="D47" s="8">
        <f>'Protocole Inventaire'!D47*$B47</f>
        <v>0</v>
      </c>
      <c r="E47" s="8">
        <f>'Protocole Inventaire'!E47*$B47</f>
        <v>0</v>
      </c>
      <c r="F47" s="8">
        <f>'Protocole Inventaire'!F47*$B47</f>
        <v>0</v>
      </c>
      <c r="G47" s="8">
        <f>'Protocole Inventaire'!G47*$B47</f>
        <v>0</v>
      </c>
      <c r="H47" s="8">
        <f>'Protocole Inventaire'!H47*$B47</f>
        <v>0</v>
      </c>
      <c r="I47" s="8">
        <f>'Protocole Inventaire'!I47*$B47</f>
        <v>0</v>
      </c>
      <c r="J47" s="8">
        <f>'Protocole Inventaire'!J47*$B47</f>
        <v>0</v>
      </c>
      <c r="K47" s="8">
        <f>'Protocole Inventaire'!K47*$B47</f>
        <v>0</v>
      </c>
      <c r="L47" s="8">
        <f>'Protocole Inventaire'!L47*$B47</f>
        <v>0</v>
      </c>
      <c r="M47" s="8">
        <f>'Protocole Inventaire'!M47*$B47</f>
        <v>0</v>
      </c>
      <c r="N47" s="8">
        <f>'Protocole Inventaire'!N47*$B47</f>
        <v>0</v>
      </c>
      <c r="O47" s="8">
        <f>'Protocole Inventaire'!O47*$B47</f>
        <v>0</v>
      </c>
      <c r="P47" s="8">
        <f>'Protocole Inventaire'!P47*$B47</f>
        <v>0</v>
      </c>
      <c r="Q47" s="8">
        <f>'Protocole Inventaire'!Q47*$B47</f>
        <v>0</v>
      </c>
      <c r="R47" s="8">
        <f>'Protocole Inventaire'!R47*$B47</f>
        <v>0</v>
      </c>
      <c r="S47" s="8">
        <f>'Protocole Inventaire'!S47*$B47</f>
        <v>0</v>
      </c>
    </row>
    <row r="48" spans="1:19" x14ac:dyDescent="0.25">
      <c r="A48" s="8">
        <f>'Protocole Inventaire'!A48</f>
        <v>0</v>
      </c>
      <c r="B48" s="8">
        <f>'Protocole Inventaire'!B48</f>
        <v>0</v>
      </c>
      <c r="C48" s="8">
        <f>'Protocole Inventaire'!C48*$B48</f>
        <v>0</v>
      </c>
      <c r="D48" s="8">
        <f>'Protocole Inventaire'!D48*$B48</f>
        <v>0</v>
      </c>
      <c r="E48" s="8">
        <f>'Protocole Inventaire'!E48*$B48</f>
        <v>0</v>
      </c>
      <c r="F48" s="8">
        <f>'Protocole Inventaire'!F48*$B48</f>
        <v>0</v>
      </c>
      <c r="G48" s="8">
        <f>'Protocole Inventaire'!G48*$B48</f>
        <v>0</v>
      </c>
      <c r="H48" s="8">
        <f>'Protocole Inventaire'!H48*$B48</f>
        <v>0</v>
      </c>
      <c r="I48" s="8">
        <f>'Protocole Inventaire'!I48*$B48</f>
        <v>0</v>
      </c>
      <c r="J48" s="8">
        <f>'Protocole Inventaire'!J48*$B48</f>
        <v>0</v>
      </c>
      <c r="K48" s="8">
        <f>'Protocole Inventaire'!K48*$B48</f>
        <v>0</v>
      </c>
      <c r="L48" s="8">
        <f>'Protocole Inventaire'!L48*$B48</f>
        <v>0</v>
      </c>
      <c r="M48" s="8">
        <f>'Protocole Inventaire'!M48*$B48</f>
        <v>0</v>
      </c>
      <c r="N48" s="8">
        <f>'Protocole Inventaire'!N48*$B48</f>
        <v>0</v>
      </c>
      <c r="O48" s="8">
        <f>'Protocole Inventaire'!O48*$B48</f>
        <v>0</v>
      </c>
      <c r="P48" s="8">
        <f>'Protocole Inventaire'!P48*$B48</f>
        <v>0</v>
      </c>
      <c r="Q48" s="8">
        <f>'Protocole Inventaire'!Q48*$B48</f>
        <v>0</v>
      </c>
      <c r="R48" s="8">
        <f>'Protocole Inventaire'!R48*$B48</f>
        <v>0</v>
      </c>
      <c r="S48" s="8">
        <f>'Protocole Inventaire'!S48*$B48</f>
        <v>0</v>
      </c>
    </row>
    <row r="49" spans="1:20" x14ac:dyDescent="0.25">
      <c r="A49" s="8">
        <f>'Protocole Inventaire'!A49</f>
        <v>0</v>
      </c>
      <c r="B49" s="8">
        <f>'Protocole Inventaire'!B49</f>
        <v>0</v>
      </c>
      <c r="C49" s="8">
        <f>'Protocole Inventaire'!C49*$B49</f>
        <v>0</v>
      </c>
      <c r="D49" s="8">
        <f>'Protocole Inventaire'!D49*$B49</f>
        <v>0</v>
      </c>
      <c r="E49" s="8">
        <f>'Protocole Inventaire'!E49*$B49</f>
        <v>0</v>
      </c>
      <c r="F49" s="8">
        <f>'Protocole Inventaire'!F49*$B49</f>
        <v>0</v>
      </c>
      <c r="G49" s="8">
        <f>'Protocole Inventaire'!G49*$B49</f>
        <v>0</v>
      </c>
      <c r="H49" s="8">
        <f>'Protocole Inventaire'!H49*$B49</f>
        <v>0</v>
      </c>
      <c r="I49" s="8">
        <f>'Protocole Inventaire'!I49*$B49</f>
        <v>0</v>
      </c>
      <c r="J49" s="8">
        <f>'Protocole Inventaire'!J49*$B49</f>
        <v>0</v>
      </c>
      <c r="K49" s="8">
        <f>'Protocole Inventaire'!K49*$B49</f>
        <v>0</v>
      </c>
      <c r="L49" s="8">
        <f>'Protocole Inventaire'!L49*$B49</f>
        <v>0</v>
      </c>
      <c r="M49" s="8">
        <f>'Protocole Inventaire'!M49*$B49</f>
        <v>0</v>
      </c>
      <c r="N49" s="8">
        <f>'Protocole Inventaire'!N49*$B49</f>
        <v>0</v>
      </c>
      <c r="O49" s="8">
        <f>'Protocole Inventaire'!O49*$B49</f>
        <v>0</v>
      </c>
      <c r="P49" s="8">
        <f>'Protocole Inventaire'!P49*$B49</f>
        <v>0</v>
      </c>
      <c r="Q49" s="8">
        <f>'Protocole Inventaire'!Q49*$B49</f>
        <v>0</v>
      </c>
      <c r="R49" s="8">
        <f>'Protocole Inventaire'!R49*$B49</f>
        <v>0</v>
      </c>
      <c r="S49" s="8">
        <f>'Protocole Inventaire'!S49*$B49</f>
        <v>0</v>
      </c>
    </row>
    <row r="50" spans="1:20" x14ac:dyDescent="0.25">
      <c r="A50" s="8">
        <f>'Protocole Inventaire'!A50</f>
        <v>0</v>
      </c>
      <c r="B50" s="8">
        <f>'Protocole Inventaire'!B50</f>
        <v>0</v>
      </c>
      <c r="C50" s="8">
        <f>'Protocole Inventaire'!C50*$B50</f>
        <v>0</v>
      </c>
      <c r="D50" s="8">
        <f>'Protocole Inventaire'!D50*$B50</f>
        <v>0</v>
      </c>
      <c r="E50" s="8">
        <f>'Protocole Inventaire'!E50*$B50</f>
        <v>0</v>
      </c>
      <c r="F50" s="8">
        <f>'Protocole Inventaire'!F50*$B50</f>
        <v>0</v>
      </c>
      <c r="G50" s="8">
        <f>'Protocole Inventaire'!G50*$B50</f>
        <v>0</v>
      </c>
      <c r="H50" s="8">
        <f>'Protocole Inventaire'!H50*$B50</f>
        <v>0</v>
      </c>
      <c r="I50" s="8">
        <f>'Protocole Inventaire'!I50*$B50</f>
        <v>0</v>
      </c>
      <c r="J50" s="8">
        <f>'Protocole Inventaire'!J50*$B50</f>
        <v>0</v>
      </c>
      <c r="K50" s="8">
        <f>'Protocole Inventaire'!K50*$B50</f>
        <v>0</v>
      </c>
      <c r="L50" s="8">
        <f>'Protocole Inventaire'!L50*$B50</f>
        <v>0</v>
      </c>
      <c r="M50" s="8">
        <f>'Protocole Inventaire'!M50*$B50</f>
        <v>0</v>
      </c>
      <c r="N50" s="8">
        <f>'Protocole Inventaire'!N50*$B50</f>
        <v>0</v>
      </c>
      <c r="O50" s="8">
        <f>'Protocole Inventaire'!O50*$B50</f>
        <v>0</v>
      </c>
      <c r="P50" s="8">
        <f>'Protocole Inventaire'!P50*$B50</f>
        <v>0</v>
      </c>
      <c r="Q50" s="8">
        <f>'Protocole Inventaire'!Q50*$B50</f>
        <v>0</v>
      </c>
      <c r="R50" s="8">
        <f>'Protocole Inventaire'!R50*$B50</f>
        <v>0</v>
      </c>
      <c r="S50" s="8">
        <f>'Protocole Inventaire'!S50*$B50</f>
        <v>0</v>
      </c>
    </row>
    <row r="51" spans="1:20" x14ac:dyDescent="0.25">
      <c r="A51" s="9">
        <f>'Protocole Inventaire'!A51</f>
        <v>0</v>
      </c>
      <c r="B51" s="9">
        <f>'Protocole Inventaire'!B51</f>
        <v>0</v>
      </c>
      <c r="C51" s="9">
        <f>'Protocole Inventaire'!C51*$B51</f>
        <v>0</v>
      </c>
      <c r="D51" s="9">
        <f>'Protocole Inventaire'!D51*$B51</f>
        <v>0</v>
      </c>
      <c r="E51" s="9">
        <f>'Protocole Inventaire'!E51*$B51</f>
        <v>0</v>
      </c>
      <c r="F51" s="9">
        <f>'Protocole Inventaire'!F51*$B51</f>
        <v>0</v>
      </c>
      <c r="G51" s="9">
        <f>'Protocole Inventaire'!G51*$B51</f>
        <v>0</v>
      </c>
      <c r="H51" s="9">
        <f>'Protocole Inventaire'!H51*$B51</f>
        <v>0</v>
      </c>
      <c r="I51" s="9">
        <f>'Protocole Inventaire'!I51*$B51</f>
        <v>0</v>
      </c>
      <c r="J51" s="9">
        <f>'Protocole Inventaire'!J51*$B51</f>
        <v>0</v>
      </c>
      <c r="K51" s="9">
        <f>'Protocole Inventaire'!K51*$B51</f>
        <v>0</v>
      </c>
      <c r="L51" s="9">
        <f>'Protocole Inventaire'!L51*$B51</f>
        <v>0</v>
      </c>
      <c r="M51" s="9">
        <f>'Protocole Inventaire'!M51*$B51</f>
        <v>0</v>
      </c>
      <c r="N51" s="9">
        <f>'Protocole Inventaire'!N51*$B51</f>
        <v>0</v>
      </c>
      <c r="O51" s="9">
        <f>'Protocole Inventaire'!O51*$B51</f>
        <v>0</v>
      </c>
      <c r="P51" s="9">
        <f>'Protocole Inventaire'!P51*$B51</f>
        <v>0</v>
      </c>
      <c r="Q51" s="9">
        <f>'Protocole Inventaire'!Q51*$B51</f>
        <v>0</v>
      </c>
      <c r="R51" s="9">
        <f>'Protocole Inventaire'!R51*$B51</f>
        <v>0</v>
      </c>
      <c r="S51" s="9">
        <f>'Protocole Inventaire'!S51*$B51</f>
        <v>0</v>
      </c>
    </row>
    <row r="53" spans="1:20" x14ac:dyDescent="0.25">
      <c r="A53" t="s">
        <v>53</v>
      </c>
      <c r="B53" t="s">
        <v>2</v>
      </c>
      <c r="C53">
        <f>SUM(C9:C51)</f>
        <v>3.56</v>
      </c>
      <c r="D53">
        <f t="shared" ref="D53:S53" si="0">SUM(D9:D51)</f>
        <v>12.53</v>
      </c>
      <c r="E53">
        <f t="shared" si="0"/>
        <v>0</v>
      </c>
      <c r="F53">
        <f t="shared" si="0"/>
        <v>0</v>
      </c>
      <c r="G53">
        <f t="shared" si="0"/>
        <v>0</v>
      </c>
      <c r="H53">
        <f t="shared" si="0"/>
        <v>0</v>
      </c>
      <c r="I53">
        <f t="shared" si="0"/>
        <v>59.269999999999996</v>
      </c>
      <c r="J53">
        <f t="shared" si="0"/>
        <v>20.080000000000002</v>
      </c>
      <c r="K53">
        <f t="shared" si="0"/>
        <v>8.07</v>
      </c>
      <c r="L53">
        <f t="shared" si="0"/>
        <v>1.81</v>
      </c>
      <c r="M53">
        <f t="shared" si="0"/>
        <v>0</v>
      </c>
      <c r="N53">
        <f t="shared" si="0"/>
        <v>0.28999999999999998</v>
      </c>
      <c r="O53">
        <f t="shared" si="0"/>
        <v>0</v>
      </c>
      <c r="P53">
        <f t="shared" si="0"/>
        <v>8.2800000000000011</v>
      </c>
      <c r="Q53">
        <f t="shared" si="0"/>
        <v>0</v>
      </c>
      <c r="R53">
        <f t="shared" si="0"/>
        <v>0</v>
      </c>
      <c r="S53">
        <f t="shared" si="0"/>
        <v>3.21</v>
      </c>
      <c r="T53">
        <f>SUM(C53:S53)</f>
        <v>117.1</v>
      </c>
    </row>
    <row r="54" spans="1:20" x14ac:dyDescent="0.25">
      <c r="A54" t="s">
        <v>53</v>
      </c>
      <c r="B54" t="s">
        <v>30</v>
      </c>
      <c r="C54">
        <f>C53/$B$6</f>
        <v>4.2891566265060241</v>
      </c>
      <c r="D54">
        <f t="shared" ref="D54:S54" si="1">D53/$B$6</f>
        <v>15.096385542168674</v>
      </c>
      <c r="E54">
        <f t="shared" si="1"/>
        <v>0</v>
      </c>
      <c r="F54">
        <f t="shared" si="1"/>
        <v>0</v>
      </c>
      <c r="G54">
        <f t="shared" si="1"/>
        <v>0</v>
      </c>
      <c r="H54">
        <f t="shared" si="1"/>
        <v>0</v>
      </c>
      <c r="I54">
        <f t="shared" si="1"/>
        <v>71.409638554216869</v>
      </c>
      <c r="J54">
        <f t="shared" si="1"/>
        <v>24.192771084337352</v>
      </c>
      <c r="K54">
        <f t="shared" si="1"/>
        <v>9.7228915662650603</v>
      </c>
      <c r="L54">
        <f t="shared" si="1"/>
        <v>2.1807228915662651</v>
      </c>
      <c r="M54">
        <f t="shared" si="1"/>
        <v>0</v>
      </c>
      <c r="N54">
        <f t="shared" si="1"/>
        <v>0.3493975903614458</v>
      </c>
      <c r="O54">
        <f t="shared" si="1"/>
        <v>0</v>
      </c>
      <c r="P54">
        <f t="shared" si="1"/>
        <v>9.9759036144578328</v>
      </c>
      <c r="Q54">
        <f t="shared" si="1"/>
        <v>0</v>
      </c>
      <c r="R54">
        <f t="shared" si="1"/>
        <v>0</v>
      </c>
      <c r="S54">
        <f t="shared" si="1"/>
        <v>3.8674698795180724</v>
      </c>
      <c r="T54">
        <f>SUM(C54:S54)</f>
        <v>141.08433734939757</v>
      </c>
    </row>
    <row r="55" spans="1:20" x14ac:dyDescent="0.25">
      <c r="A55" t="s">
        <v>53</v>
      </c>
      <c r="B55" t="s">
        <v>50</v>
      </c>
      <c r="C55">
        <f>C54/$T54</f>
        <v>3.0401366353543985E-2</v>
      </c>
      <c r="D55">
        <f t="shared" ref="D55:S55" si="2">D54/$T54</f>
        <v>0.10700256191289498</v>
      </c>
      <c r="E55">
        <f t="shared" si="2"/>
        <v>0</v>
      </c>
      <c r="F55">
        <f t="shared" si="2"/>
        <v>0</v>
      </c>
      <c r="G55">
        <f t="shared" si="2"/>
        <v>0</v>
      </c>
      <c r="H55">
        <f t="shared" si="2"/>
        <v>0</v>
      </c>
      <c r="I55">
        <f t="shared" si="2"/>
        <v>0.50614859094790787</v>
      </c>
      <c r="J55">
        <f t="shared" si="2"/>
        <v>0.17147736976942787</v>
      </c>
      <c r="K55">
        <f t="shared" si="2"/>
        <v>6.8915456874466277E-2</v>
      </c>
      <c r="L55">
        <f t="shared" si="2"/>
        <v>1.545687446626815E-2</v>
      </c>
      <c r="M55">
        <f t="shared" si="2"/>
        <v>0</v>
      </c>
      <c r="N55">
        <f t="shared" si="2"/>
        <v>2.4765157984628526E-3</v>
      </c>
      <c r="O55">
        <f t="shared" si="2"/>
        <v>0</v>
      </c>
      <c r="P55">
        <f t="shared" si="2"/>
        <v>7.0708795900939383E-2</v>
      </c>
      <c r="Q55">
        <f t="shared" si="2"/>
        <v>0</v>
      </c>
      <c r="R55">
        <f t="shared" si="2"/>
        <v>0</v>
      </c>
      <c r="S55">
        <f t="shared" si="2"/>
        <v>2.7412467976088817E-2</v>
      </c>
      <c r="T55">
        <f>SUM(C55:S55)</f>
        <v>1.0000000000000002</v>
      </c>
    </row>
  </sheetData>
  <sheetProtection algorithmName="SHA-512" hashValue="1/zv+tVhFShcre/rZH9XF3Emnih5okpZe7hjge+213VZD5Ex3fG4Fv5lYssZuCMafOFo2c1/za9UE9JGxwECxg==" saltValue="3Wl7JLICI3ys3qzTkFs0vg==" spinCount="100000" sheet="1" objects="1" scenarios="1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Protocole Inventaire</vt:lpstr>
      <vt:lpstr>Calcul nombre de tiges</vt:lpstr>
      <vt:lpstr>Calcul surface terriere</vt:lpstr>
      <vt:lpstr>Calcul volume sur pied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Ueli Schmid</dc:creator>
  <cp:lastModifiedBy>Louise Meister</cp:lastModifiedBy>
  <dcterms:created xsi:type="dcterms:W3CDTF">2022-03-10T11:48:40Z</dcterms:created>
  <dcterms:modified xsi:type="dcterms:W3CDTF">2025-02-24T12:41:46Z</dcterms:modified>
</cp:coreProperties>
</file>