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kt\shares\KTHOMES\00404564\Eigene Dokumente\CMIAXIOMA\84c9a7c4347f43559b59a0ce9be1b57c\"/>
    </mc:Choice>
  </mc:AlternateContent>
  <bookViews>
    <workbookView xWindow="-15" yWindow="5025" windowWidth="14250" windowHeight="5070"/>
  </bookViews>
  <sheets>
    <sheet name="Anzeichnungsprotokoll" sheetId="1" r:id="rId1"/>
  </sheets>
  <definedNames>
    <definedName name="ATT_DAT_ID">Anzeichnungsprotokoll!$E$3</definedName>
    <definedName name="ATT_EINGRIFF">Anzeichnungsprotokoll!$L$4</definedName>
    <definedName name="ATT_RO">Anzeichnungsprotokoll!$F$3</definedName>
    <definedName name="ATT_TEST">Anzeichnungsprotokoll!#REF!</definedName>
    <definedName name="ATT_TEST_neu">Anzeichnungsprotokoll!#REF!</definedName>
    <definedName name="ATT_TYPE">Anzeichnungsprotokoll!$I$3</definedName>
    <definedName name="ATT_URL">Anzeichnungsprotokoll!$K$3</definedName>
    <definedName name="ATT_WND_ID">Anzeichnungsprotokoll!$H$3</definedName>
    <definedName name="ATT_WNU_ID">Anzeichnungsprotokoll!$H$3</definedName>
    <definedName name="ATT_WPF_ID">Anzeichnungsprotokoll!$E$1</definedName>
    <definedName name="DATA_Bu">Anzeichnungsprotokoll!$S$10:$S$32</definedName>
    <definedName name="DATA_Fi">Anzeichnungsprotokoll!$K$10:$K$32</definedName>
    <definedName name="DATA_LBH_TFM_MANUELL">Anzeichnungsprotokoll!$I$32</definedName>
    <definedName name="DATA_NDH_TFM_MANUELL">Anzeichnungsprotokoll!$H$32</definedName>
    <definedName name="DATA_Ta">Anzeichnungsprotokoll!$M$10:$M$32</definedName>
    <definedName name="DATA_TARIF">Anzeichnungsprotokoll!$AA$2</definedName>
    <definedName name="DATA_Total_LbH_Stk">Anzeichnungsprotokoll!$F$10:$F$32</definedName>
    <definedName name="DATA_Total_NdH_Stk">Anzeichnungsprotokoll!$E$10:$E$32</definedName>
    <definedName name="DATA_ue_LbH">Anzeichnungsprotokoll!$W$10:$W$32</definedName>
    <definedName name="DATA_ue_NdH">Anzeichnungsprotokoll!$Q$10:$Q$32</definedName>
    <definedName name="DATA_Zwang_LbH">Anzeichnungsprotokoll!$AA$10:$AA$32</definedName>
    <definedName name="DATA_Zwang_NdH">Anzeichnungsprotokoll!$Y$10:$Y$32</definedName>
    <definedName name="_xlnm.Print_Area" localSheetId="0">Anzeichnungsprotokoll!$A$1:$AL$41</definedName>
    <definedName name="Holzmassentabelle" localSheetId="0">Anzeichnungsprotokoll!$H$3</definedName>
    <definedName name="RESULT_Nutzungsmenge">Anzeichnungsprotokoll!$E$34</definedName>
    <definedName name="RESULT_Tfm_LbH">Anzeichnungsprotokoll!$I$33</definedName>
    <definedName name="RESULT_Tfm_NdH">Anzeichnungsprotokoll!$H$33</definedName>
    <definedName name="RESULT_ZwangLBH">Anzeichnungsprotokoll!$AB$33</definedName>
    <definedName name="RESULT_ZwangNDH">Anzeichnungsprotokoll!$Z$33</definedName>
  </definedNames>
  <calcPr calcId="162913"/>
</workbook>
</file>

<file path=xl/calcChain.xml><?xml version="1.0" encoding="utf-8"?>
<calcChain xmlns="http://schemas.openxmlformats.org/spreadsheetml/2006/main">
  <c r="AK31" i="1" l="1"/>
  <c r="AK30" i="1"/>
  <c r="AK29" i="1"/>
  <c r="AK28" i="1"/>
  <c r="AK27" i="1"/>
  <c r="AK26" i="1"/>
  <c r="AK25" i="1"/>
  <c r="AK24" i="1"/>
  <c r="AK23" i="1"/>
  <c r="AK22" i="1"/>
  <c r="I22" i="1" s="1"/>
  <c r="AK21" i="1"/>
  <c r="AK20" i="1"/>
  <c r="AK19" i="1"/>
  <c r="AK18" i="1"/>
  <c r="AK17" i="1"/>
  <c r="AK16" i="1"/>
  <c r="AK15" i="1"/>
  <c r="AK14" i="1"/>
  <c r="AK13" i="1"/>
  <c r="AK12" i="1"/>
  <c r="AK11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H17" i="1" s="1"/>
  <c r="AJ16" i="1"/>
  <c r="AJ15" i="1"/>
  <c r="H15" i="1" s="1"/>
  <c r="AJ14" i="1"/>
  <c r="AJ13" i="1"/>
  <c r="AJ12" i="1"/>
  <c r="AJ11" i="1"/>
  <c r="AJ10" i="1"/>
  <c r="AK10" i="1"/>
  <c r="U33" i="1"/>
  <c r="O33" i="1"/>
  <c r="AC10" i="1"/>
  <c r="N10" i="1"/>
  <c r="AC11" i="1"/>
  <c r="AC12" i="1"/>
  <c r="E33" i="1"/>
  <c r="F33" i="1"/>
  <c r="AC19" i="1"/>
  <c r="AC20" i="1"/>
  <c r="AC21" i="1"/>
  <c r="AC13" i="1"/>
  <c r="AC14" i="1"/>
  <c r="AC15" i="1"/>
  <c r="AC16" i="1"/>
  <c r="AC17" i="1"/>
  <c r="AC18" i="1"/>
  <c r="AC22" i="1"/>
  <c r="AC23" i="1"/>
  <c r="AC24" i="1"/>
  <c r="AC25" i="1"/>
  <c r="AC26" i="1"/>
  <c r="AC27" i="1"/>
  <c r="AC28" i="1"/>
  <c r="AC29" i="1"/>
  <c r="AC30" i="1"/>
  <c r="AC31" i="1"/>
  <c r="AA33" i="1"/>
  <c r="Y33" i="1"/>
  <c r="W33" i="1"/>
  <c r="S33" i="1"/>
  <c r="Q33" i="1"/>
  <c r="M33" i="1"/>
  <c r="K33" i="1"/>
  <c r="T30" i="1"/>
  <c r="N20" i="1"/>
  <c r="AB25" i="1"/>
  <c r="N11" i="1"/>
  <c r="Z11" i="1"/>
  <c r="L11" i="1"/>
  <c r="I10" i="1"/>
  <c r="AB10" i="1"/>
  <c r="I11" i="1"/>
  <c r="H11" i="1"/>
  <c r="L14" i="1"/>
  <c r="L15" i="1"/>
  <c r="L19" i="1"/>
  <c r="X10" i="1"/>
  <c r="R10" i="1"/>
  <c r="I30" i="1"/>
  <c r="R15" i="1"/>
  <c r="Z15" i="1"/>
  <c r="T11" i="1"/>
  <c r="Z20" i="1"/>
  <c r="X13" i="1"/>
  <c r="H20" i="1"/>
  <c r="R20" i="1"/>
  <c r="X15" i="1"/>
  <c r="R24" i="1"/>
  <c r="R14" i="1"/>
  <c r="R11" i="1"/>
  <c r="I20" i="1"/>
  <c r="T22" i="1"/>
  <c r="H26" i="1"/>
  <c r="L30" i="1"/>
  <c r="AB30" i="1"/>
  <c r="N14" i="1"/>
  <c r="T26" i="1"/>
  <c r="Z26" i="1"/>
  <c r="L26" i="1"/>
  <c r="N26" i="1"/>
  <c r="L28" i="1"/>
  <c r="N18" i="1"/>
  <c r="X11" i="1"/>
  <c r="H18" i="1"/>
  <c r="H22" i="1"/>
  <c r="T20" i="1"/>
  <c r="X22" i="1"/>
  <c r="T28" i="1"/>
  <c r="L20" i="1"/>
  <c r="I29" i="1"/>
  <c r="AB15" i="1"/>
  <c r="Z19" i="1"/>
  <c r="T19" i="1"/>
  <c r="T12" i="1"/>
  <c r="L24" i="1"/>
  <c r="L22" i="1"/>
  <c r="H19" i="1"/>
  <c r="H12" i="1"/>
  <c r="X12" i="1"/>
  <c r="R16" i="1"/>
  <c r="AJ33" i="1" l="1"/>
  <c r="AK33" i="1"/>
  <c r="E34" i="1"/>
  <c r="N28" i="1"/>
  <c r="V28" i="1"/>
  <c r="P28" i="1"/>
  <c r="N24" i="1"/>
  <c r="V24" i="1"/>
  <c r="P24" i="1"/>
  <c r="Z17" i="1"/>
  <c r="V17" i="1"/>
  <c r="P17" i="1"/>
  <c r="AB13" i="1"/>
  <c r="V13" i="1"/>
  <c r="P13" i="1"/>
  <c r="R17" i="1"/>
  <c r="H13" i="1"/>
  <c r="I17" i="1"/>
  <c r="R13" i="1"/>
  <c r="H28" i="1"/>
  <c r="L31" i="1"/>
  <c r="V31" i="1"/>
  <c r="P31" i="1"/>
  <c r="AB27" i="1"/>
  <c r="V27" i="1"/>
  <c r="P27" i="1"/>
  <c r="L23" i="1"/>
  <c r="V23" i="1"/>
  <c r="P23" i="1"/>
  <c r="T16" i="1"/>
  <c r="V16" i="1"/>
  <c r="P16" i="1"/>
  <c r="X21" i="1"/>
  <c r="V21" i="1"/>
  <c r="P21" i="1"/>
  <c r="H10" i="1"/>
  <c r="V10" i="1"/>
  <c r="P10" i="1"/>
  <c r="L17" i="1"/>
  <c r="T17" i="1"/>
  <c r="Z13" i="1"/>
  <c r="I13" i="1"/>
  <c r="N13" i="1"/>
  <c r="AB17" i="1"/>
  <c r="H24" i="1"/>
  <c r="AB24" i="1"/>
  <c r="Z24" i="1"/>
  <c r="L10" i="1"/>
  <c r="T10" i="1"/>
  <c r="R30" i="1"/>
  <c r="P30" i="1"/>
  <c r="V30" i="1"/>
  <c r="AB26" i="1"/>
  <c r="P26" i="1"/>
  <c r="V26" i="1"/>
  <c r="AB22" i="1"/>
  <c r="P22" i="1"/>
  <c r="V22" i="1"/>
  <c r="I15" i="1"/>
  <c r="V15" i="1"/>
  <c r="P15" i="1"/>
  <c r="AB20" i="1"/>
  <c r="V20" i="1"/>
  <c r="P20" i="1"/>
  <c r="Z12" i="1"/>
  <c r="V12" i="1"/>
  <c r="P12" i="1"/>
  <c r="AB12" i="1"/>
  <c r="N17" i="1"/>
  <c r="X17" i="1"/>
  <c r="H21" i="1"/>
  <c r="X28" i="1"/>
  <c r="X20" i="1"/>
  <c r="X26" i="1"/>
  <c r="T13" i="1"/>
  <c r="R26" i="1"/>
  <c r="I26" i="1"/>
  <c r="T15" i="1"/>
  <c r="I28" i="1"/>
  <c r="N15" i="1"/>
  <c r="H30" i="1"/>
  <c r="N30" i="1"/>
  <c r="L13" i="1"/>
  <c r="Z10" i="1"/>
  <c r="Z29" i="1"/>
  <c r="V29" i="1"/>
  <c r="P29" i="1"/>
  <c r="H25" i="1"/>
  <c r="V25" i="1"/>
  <c r="P25" i="1"/>
  <c r="T18" i="1"/>
  <c r="P18" i="1"/>
  <c r="V18" i="1"/>
  <c r="H14" i="1"/>
  <c r="P14" i="1"/>
  <c r="V14" i="1"/>
  <c r="AB19" i="1"/>
  <c r="V19" i="1"/>
  <c r="P19" i="1"/>
  <c r="AB11" i="1"/>
  <c r="V11" i="1"/>
  <c r="P11" i="1"/>
  <c r="AB23" i="1"/>
  <c r="L21" i="1"/>
  <c r="AB31" i="1"/>
  <c r="R23" i="1"/>
  <c r="Z16" i="1"/>
  <c r="N16" i="1"/>
  <c r="T21" i="1"/>
  <c r="Z30" i="1"/>
  <c r="R22" i="1"/>
  <c r="H16" i="1"/>
  <c r="N19" i="1"/>
  <c r="N12" i="1"/>
  <c r="I27" i="1"/>
  <c r="I16" i="1"/>
  <c r="H29" i="1"/>
  <c r="H31" i="1"/>
  <c r="R31" i="1"/>
  <c r="I21" i="1"/>
  <c r="AB16" i="1"/>
  <c r="L12" i="1"/>
  <c r="T29" i="1"/>
  <c r="I14" i="1"/>
  <c r="Z27" i="1"/>
  <c r="X23" i="1"/>
  <c r="X29" i="1"/>
  <c r="X25" i="1"/>
  <c r="I18" i="1"/>
  <c r="L18" i="1"/>
  <c r="I19" i="1"/>
  <c r="R28" i="1"/>
  <c r="Z28" i="1"/>
  <c r="I12" i="1"/>
  <c r="AB18" i="1"/>
  <c r="T14" i="1"/>
  <c r="T25" i="1"/>
  <c r="N22" i="1"/>
  <c r="Z22" i="1"/>
  <c r="X30" i="1"/>
  <c r="AB28" i="1"/>
  <c r="X24" i="1"/>
  <c r="T27" i="1"/>
  <c r="L29" i="1"/>
  <c r="Z23" i="1"/>
  <c r="AB29" i="1"/>
  <c r="L16" i="1"/>
  <c r="R21" i="1"/>
  <c r="Z18" i="1"/>
  <c r="AB21" i="1"/>
  <c r="N31" i="1"/>
  <c r="T31" i="1"/>
  <c r="Z14" i="1"/>
  <c r="T23" i="1"/>
  <c r="I25" i="1"/>
  <c r="Z31" i="1"/>
  <c r="L25" i="1"/>
  <c r="R19" i="1"/>
  <c r="X27" i="1"/>
  <c r="R27" i="1"/>
  <c r="X31" i="1"/>
  <c r="N21" i="1"/>
  <c r="N25" i="1"/>
  <c r="H23" i="1"/>
  <c r="N23" i="1"/>
  <c r="AB14" i="1"/>
  <c r="R29" i="1"/>
  <c r="H27" i="1"/>
  <c r="N29" i="1"/>
  <c r="X16" i="1"/>
  <c r="I23" i="1"/>
  <c r="R25" i="1"/>
  <c r="I31" i="1"/>
  <c r="X18" i="1"/>
  <c r="Z25" i="1"/>
  <c r="X19" i="1"/>
  <c r="T24" i="1"/>
  <c r="L27" i="1"/>
  <c r="I24" i="1"/>
  <c r="R18" i="1"/>
  <c r="R12" i="1"/>
  <c r="X14" i="1"/>
  <c r="N27" i="1"/>
  <c r="Z21" i="1"/>
  <c r="V33" i="1" l="1"/>
  <c r="AB33" i="1"/>
  <c r="P33" i="1"/>
  <c r="Z33" i="1"/>
  <c r="X33" i="1"/>
  <c r="H33" i="1"/>
  <c r="R33" i="1"/>
  <c r="I33" i="1"/>
  <c r="L33" i="1"/>
  <c r="N33" i="1"/>
  <c r="T33" i="1"/>
  <c r="H34" i="1" l="1"/>
</calcChain>
</file>

<file path=xl/sharedStrings.xml><?xml version="1.0" encoding="utf-8"?>
<sst xmlns="http://schemas.openxmlformats.org/spreadsheetml/2006/main" count="91" uniqueCount="59">
  <si>
    <t>Stufe</t>
  </si>
  <si>
    <t>Manuell</t>
  </si>
  <si>
    <t>Total</t>
  </si>
  <si>
    <t>Tarifstufe</t>
  </si>
  <si>
    <t>Tarifstufe 1</t>
  </si>
  <si>
    <t>Tarifstufe 2</t>
  </si>
  <si>
    <t>Tarifstufe 3</t>
  </si>
  <si>
    <t>Tarifstufe 4</t>
  </si>
  <si>
    <t>Tarifstufe 5</t>
  </si>
  <si>
    <t>◄ Gewählte Tarifstufe</t>
  </si>
  <si>
    <t>Anzeichnungsprotokoll</t>
  </si>
  <si>
    <t>16-20</t>
  </si>
  <si>
    <t>20-24</t>
  </si>
  <si>
    <t>24-28</t>
  </si>
  <si>
    <t>28-32</t>
  </si>
  <si>
    <t>32-36</t>
  </si>
  <si>
    <t>36-40</t>
  </si>
  <si>
    <t>40-44</t>
  </si>
  <si>
    <t>44-48</t>
  </si>
  <si>
    <t>48-52</t>
  </si>
  <si>
    <t>52-56</t>
  </si>
  <si>
    <t>56-60</t>
  </si>
  <si>
    <t>60-64</t>
  </si>
  <si>
    <t>64-68</t>
  </si>
  <si>
    <t>68-72</t>
  </si>
  <si>
    <t>72-76</t>
  </si>
  <si>
    <t>76-80</t>
  </si>
  <si>
    <t>80-84</t>
  </si>
  <si>
    <t>84-88</t>
  </si>
  <si>
    <t>88-92</t>
  </si>
  <si>
    <t>92-96</t>
  </si>
  <si>
    <t>96-100</t>
  </si>
  <si>
    <t>Æ</t>
  </si>
  <si>
    <t>12-16</t>
  </si>
  <si>
    <t>0</t>
  </si>
  <si>
    <t>Summe</t>
  </si>
  <si>
    <t>Notizen</t>
  </si>
  <si>
    <t>Total NdH</t>
  </si>
  <si>
    <t>Total LbH</t>
  </si>
  <si>
    <t>Fi</t>
  </si>
  <si>
    <t>Ta</t>
  </si>
  <si>
    <t>Bu</t>
  </si>
  <si>
    <t>Zwang NdH</t>
  </si>
  <si>
    <t>Zwang LbH</t>
  </si>
  <si>
    <t>Stk</t>
  </si>
  <si>
    <t>Tfm</t>
  </si>
  <si>
    <t xml:space="preserve">Waldorganisation: </t>
  </si>
  <si>
    <t xml:space="preserve">Gemeinde: </t>
  </si>
  <si>
    <t xml:space="preserve">Eingriffsname: </t>
  </si>
  <si>
    <t xml:space="preserve">Nr.: </t>
  </si>
  <si>
    <t xml:space="preserve">Datum: </t>
  </si>
  <si>
    <t>Grundb./Parz.</t>
  </si>
  <si>
    <t>Weiserfläche 06 Gitzitobel</t>
  </si>
  <si>
    <t>Äsch</t>
  </si>
  <si>
    <t>3a</t>
  </si>
  <si>
    <t>WF_Folgeeingriff</t>
  </si>
  <si>
    <t>Es</t>
  </si>
  <si>
    <t>Teilfläche BH2</t>
  </si>
  <si>
    <t>Buchen in Dickungsalter blau markiert --&gt; schonen und aufasten
Es nur z.G. Waldeigentümer und Sicherheit entlang von Wegen entfernt - für WF nicht relevant, sind ohnehin am absterben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</si>
</sst>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0"/>
      <name val="Symbol"/>
      <family val="1"/>
      <charset val="2"/>
    </font>
    <font>
      <sz val="9"/>
      <name val="Arial"/>
      <family val="2"/>
    </font>
    <font>
      <u/>
      <sz val="10"/>
      <name val="Arial"/>
      <family val="2"/>
    </font>
    <font>
      <b/>
      <sz val="10"/>
      <color rgb="FFC00000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/>
    <xf numFmtId="0" fontId="0" fillId="0" borderId="0" xfId="0" applyProtection="1"/>
    <xf numFmtId="0" fontId="12" fillId="2" borderId="1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right"/>
    </xf>
    <xf numFmtId="49" fontId="11" fillId="2" borderId="3" xfId="0" applyNumberFormat="1" applyFont="1" applyFill="1" applyBorder="1" applyAlignment="1" applyProtection="1">
      <alignment horizontal="center"/>
    </xf>
    <xf numFmtId="49" fontId="15" fillId="2" borderId="4" xfId="0" applyNumberFormat="1" applyFont="1" applyFill="1" applyBorder="1" applyAlignment="1" applyProtection="1">
      <alignment horizontal="right"/>
    </xf>
    <xf numFmtId="0" fontId="11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Protection="1"/>
    <xf numFmtId="0" fontId="11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0" fontId="11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1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Protection="1"/>
    <xf numFmtId="0" fontId="0" fillId="2" borderId="1" xfId="0" applyFill="1" applyBorder="1" applyProtection="1"/>
    <xf numFmtId="0" fontId="9" fillId="2" borderId="13" xfId="0" applyFont="1" applyFill="1" applyBorder="1" applyAlignment="1" applyProtection="1">
      <alignment horizontal="right"/>
    </xf>
    <xf numFmtId="0" fontId="0" fillId="2" borderId="0" xfId="0" applyFill="1" applyBorder="1" applyProtection="1"/>
    <xf numFmtId="0" fontId="0" fillId="2" borderId="14" xfId="0" applyFill="1" applyBorder="1" applyProtection="1">
      <protection hidden="1"/>
    </xf>
    <xf numFmtId="0" fontId="0" fillId="2" borderId="14" xfId="0" applyFill="1" applyBorder="1" applyProtection="1"/>
    <xf numFmtId="0" fontId="0" fillId="0" borderId="14" xfId="0" applyBorder="1" applyProtection="1">
      <protection hidden="1"/>
    </xf>
    <xf numFmtId="0" fontId="0" fillId="0" borderId="14" xfId="0" applyFill="1" applyBorder="1" applyProtection="1">
      <protection hidden="1"/>
    </xf>
    <xf numFmtId="0" fontId="0" fillId="2" borderId="2" xfId="0" applyFill="1" applyBorder="1" applyAlignment="1" applyProtection="1">
      <alignment horizontal="center" wrapText="1"/>
    </xf>
    <xf numFmtId="0" fontId="0" fillId="2" borderId="12" xfId="0" applyFill="1" applyBorder="1" applyProtection="1"/>
    <xf numFmtId="0" fontId="0" fillId="2" borderId="6" xfId="0" applyFill="1" applyBorder="1" applyProtection="1"/>
    <xf numFmtId="0" fontId="0" fillId="2" borderId="15" xfId="0" applyFill="1" applyBorder="1" applyProtection="1"/>
    <xf numFmtId="164" fontId="0" fillId="2" borderId="16" xfId="0" applyNumberFormat="1" applyFill="1" applyBorder="1" applyProtection="1"/>
    <xf numFmtId="164" fontId="0" fillId="2" borderId="4" xfId="0" applyNumberFormat="1" applyFill="1" applyBorder="1" applyProtection="1"/>
    <xf numFmtId="164" fontId="0" fillId="2" borderId="12" xfId="0" applyNumberFormat="1" applyFill="1" applyBorder="1" applyProtection="1"/>
    <xf numFmtId="164" fontId="0" fillId="2" borderId="8" xfId="0" applyNumberFormat="1" applyFill="1" applyBorder="1" applyProtection="1"/>
    <xf numFmtId="164" fontId="0" fillId="2" borderId="10" xfId="0" applyNumberFormat="1" applyFill="1" applyBorder="1" applyProtection="1"/>
    <xf numFmtId="164" fontId="0" fillId="2" borderId="17" xfId="0" applyNumberFormat="1" applyFill="1" applyBorder="1" applyProtection="1"/>
    <xf numFmtId="0" fontId="0" fillId="2" borderId="15" xfId="0" applyFill="1" applyBorder="1" applyProtection="1">
      <protection hidden="1"/>
    </xf>
    <xf numFmtId="164" fontId="0" fillId="2" borderId="18" xfId="0" applyNumberFormat="1" applyFill="1" applyBorder="1" applyProtection="1"/>
    <xf numFmtId="164" fontId="0" fillId="2" borderId="19" xfId="0" applyNumberFormat="1" applyFill="1" applyBorder="1" applyProtection="1"/>
    <xf numFmtId="0" fontId="0" fillId="0" borderId="15" xfId="0" applyBorder="1" applyProtection="1">
      <protection hidden="1"/>
    </xf>
    <xf numFmtId="164" fontId="0" fillId="2" borderId="20" xfId="0" applyNumberFormat="1" applyFill="1" applyBorder="1" applyProtection="1"/>
    <xf numFmtId="164" fontId="0" fillId="2" borderId="21" xfId="0" applyNumberFormat="1" applyFill="1" applyBorder="1" applyProtection="1"/>
    <xf numFmtId="164" fontId="0" fillId="2" borderId="22" xfId="0" applyNumberFormat="1" applyFill="1" applyBorder="1" applyProtection="1"/>
    <xf numFmtId="164" fontId="0" fillId="2" borderId="23" xfId="0" applyNumberFormat="1" applyFill="1" applyBorder="1" applyProtection="1"/>
    <xf numFmtId="164" fontId="0" fillId="2" borderId="24" xfId="0" applyNumberFormat="1" applyFill="1" applyBorder="1" applyProtection="1"/>
    <xf numFmtId="164" fontId="0" fillId="2" borderId="25" xfId="0" applyNumberFormat="1" applyFill="1" applyBorder="1" applyProtection="1"/>
    <xf numFmtId="0" fontId="0" fillId="2" borderId="26" xfId="0" applyFill="1" applyBorder="1" applyProtection="1"/>
    <xf numFmtId="0" fontId="0" fillId="2" borderId="27" xfId="0" applyFill="1" applyBorder="1" applyProtection="1"/>
    <xf numFmtId="0" fontId="0" fillId="2" borderId="28" xfId="0" applyFill="1" applyBorder="1" applyProtection="1"/>
    <xf numFmtId="0" fontId="0" fillId="2" borderId="29" xfId="0" applyFill="1" applyBorder="1" applyProtection="1"/>
    <xf numFmtId="0" fontId="0" fillId="2" borderId="21" xfId="0" applyFill="1" applyBorder="1" applyProtection="1">
      <protection hidden="1"/>
    </xf>
    <xf numFmtId="0" fontId="0" fillId="0" borderId="21" xfId="0" applyFill="1" applyBorder="1" applyProtection="1">
      <protection hidden="1"/>
    </xf>
    <xf numFmtId="0" fontId="0" fillId="2" borderId="21" xfId="0" applyFill="1" applyBorder="1" applyProtection="1"/>
    <xf numFmtId="0" fontId="0" fillId="2" borderId="10" xfId="0" applyFill="1" applyBorder="1" applyProtection="1"/>
    <xf numFmtId="0" fontId="0" fillId="2" borderId="8" xfId="0" applyFill="1" applyBorder="1" applyProtection="1"/>
    <xf numFmtId="0" fontId="0" fillId="2" borderId="17" xfId="0" applyFill="1" applyBorder="1" applyProtection="1"/>
    <xf numFmtId="0" fontId="0" fillId="2" borderId="2" xfId="0" applyFill="1" applyBorder="1" applyProtection="1"/>
    <xf numFmtId="0" fontId="0" fillId="2" borderId="30" xfId="0" applyFill="1" applyBorder="1" applyAlignment="1" applyProtection="1"/>
    <xf numFmtId="0" fontId="0" fillId="2" borderId="13" xfId="0" applyFill="1" applyBorder="1" applyAlignment="1" applyProtection="1"/>
    <xf numFmtId="0" fontId="0" fillId="2" borderId="26" xfId="0" applyFill="1" applyBorder="1" applyAlignment="1" applyProtection="1"/>
    <xf numFmtId="0" fontId="0" fillId="2" borderId="31" xfId="0" applyFill="1" applyBorder="1" applyProtection="1"/>
    <xf numFmtId="0" fontId="7" fillId="2" borderId="0" xfId="0" applyFont="1" applyFill="1" applyBorder="1" applyProtection="1"/>
    <xf numFmtId="0" fontId="0" fillId="2" borderId="32" xfId="0" applyFill="1" applyBorder="1" applyProtection="1"/>
    <xf numFmtId="0" fontId="0" fillId="2" borderId="33" xfId="0" applyFill="1" applyBorder="1" applyProtection="1"/>
    <xf numFmtId="0" fontId="0" fillId="2" borderId="34" xfId="0" applyFill="1" applyBorder="1" applyProtection="1"/>
    <xf numFmtId="0" fontId="0" fillId="2" borderId="35" xfId="0" applyFill="1" applyBorder="1" applyProtection="1"/>
    <xf numFmtId="0" fontId="4" fillId="2" borderId="36" xfId="0" applyFont="1" applyFill="1" applyBorder="1" applyAlignment="1" applyProtection="1">
      <alignment horizontal="right"/>
    </xf>
    <xf numFmtId="164" fontId="9" fillId="2" borderId="6" xfId="0" applyNumberFormat="1" applyFont="1" applyFill="1" applyBorder="1" applyProtection="1"/>
    <xf numFmtId="0" fontId="0" fillId="0" borderId="37" xfId="0" applyBorder="1" applyProtection="1">
      <protection hidden="1"/>
    </xf>
    <xf numFmtId="0" fontId="0" fillId="0" borderId="38" xfId="0" applyBorder="1" applyProtection="1">
      <protection hidden="1"/>
    </xf>
    <xf numFmtId="0" fontId="0" fillId="0" borderId="38" xfId="0" applyFill="1" applyBorder="1" applyProtection="1">
      <protection hidden="1"/>
    </xf>
    <xf numFmtId="0" fontId="0" fillId="0" borderId="23" xfId="0" applyFill="1" applyBorder="1" applyProtection="1">
      <protection hidden="1"/>
    </xf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40" xfId="0" applyFill="1" applyBorder="1" applyProtection="1">
      <protection hidden="1"/>
    </xf>
    <xf numFmtId="0" fontId="0" fillId="0" borderId="22" xfId="0" applyFill="1" applyBorder="1" applyProtection="1">
      <protection hidden="1"/>
    </xf>
    <xf numFmtId="0" fontId="3" fillId="2" borderId="31" xfId="0" applyFont="1" applyFill="1" applyBorder="1" applyAlignment="1" applyProtection="1">
      <alignment horizontal="left"/>
    </xf>
    <xf numFmtId="0" fontId="0" fillId="2" borderId="5" xfId="0" applyFill="1" applyBorder="1" applyProtection="1"/>
    <xf numFmtId="0" fontId="3" fillId="2" borderId="41" xfId="0" applyFont="1" applyFill="1" applyBorder="1" applyAlignment="1" applyProtection="1">
      <alignment horizontal="right"/>
    </xf>
    <xf numFmtId="0" fontId="4" fillId="2" borderId="42" xfId="0" applyFont="1" applyFill="1" applyBorder="1" applyAlignment="1" applyProtection="1">
      <alignment horizontal="center"/>
    </xf>
    <xf numFmtId="164" fontId="8" fillId="2" borderId="42" xfId="0" applyNumberFormat="1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3" fillId="2" borderId="42" xfId="0" applyFont="1" applyFill="1" applyBorder="1" applyProtection="1"/>
    <xf numFmtId="0" fontId="3" fillId="2" borderId="42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right"/>
    </xf>
    <xf numFmtId="0" fontId="0" fillId="2" borderId="43" xfId="0" applyFill="1" applyBorder="1" applyProtection="1"/>
    <xf numFmtId="0" fontId="0" fillId="2" borderId="44" xfId="0" applyFill="1" applyBorder="1" applyAlignment="1" applyProtection="1">
      <alignment wrapText="1"/>
    </xf>
    <xf numFmtId="0" fontId="0" fillId="2" borderId="45" xfId="0" applyFill="1" applyBorder="1" applyProtection="1">
      <protection hidden="1"/>
    </xf>
    <xf numFmtId="0" fontId="0" fillId="2" borderId="46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44" xfId="0" applyFill="1" applyBorder="1" applyAlignment="1" applyProtection="1">
      <alignment horizontal="center" wrapText="1"/>
    </xf>
    <xf numFmtId="0" fontId="0" fillId="2" borderId="43" xfId="0" applyFill="1" applyBorder="1" applyAlignment="1" applyProtection="1">
      <alignment wrapText="1"/>
    </xf>
    <xf numFmtId="0" fontId="0" fillId="2" borderId="43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 wrapText="1"/>
    </xf>
    <xf numFmtId="0" fontId="0" fillId="2" borderId="41" xfId="0" applyFill="1" applyBorder="1" applyProtection="1">
      <protection hidden="1"/>
    </xf>
    <xf numFmtId="0" fontId="0" fillId="2" borderId="33" xfId="0" applyFill="1" applyBorder="1" applyProtection="1">
      <protection hidden="1"/>
    </xf>
    <xf numFmtId="0" fontId="13" fillId="2" borderId="2" xfId="0" applyFont="1" applyFill="1" applyBorder="1" applyAlignment="1" applyProtection="1">
      <alignment horizontal="center" wrapText="1"/>
    </xf>
    <xf numFmtId="0" fontId="0" fillId="2" borderId="0" xfId="0" applyFill="1" applyProtection="1"/>
    <xf numFmtId="0" fontId="16" fillId="0" borderId="0" xfId="0" applyFont="1" applyProtection="1"/>
    <xf numFmtId="0" fontId="17" fillId="0" borderId="0" xfId="0" applyFont="1" applyProtection="1"/>
    <xf numFmtId="0" fontId="3" fillId="2" borderId="5" xfId="0" applyFont="1" applyFill="1" applyBorder="1" applyAlignment="1" applyProtection="1"/>
    <xf numFmtId="0" fontId="3" fillId="2" borderId="34" xfId="0" applyFont="1" applyFill="1" applyBorder="1" applyAlignment="1" applyProtection="1"/>
    <xf numFmtId="0" fontId="3" fillId="2" borderId="35" xfId="0" applyFont="1" applyFill="1" applyBorder="1" applyAlignment="1" applyProtection="1"/>
    <xf numFmtId="0" fontId="3" fillId="2" borderId="0" xfId="0" applyFont="1" applyFill="1" applyProtection="1"/>
    <xf numFmtId="0" fontId="3" fillId="0" borderId="0" xfId="0" applyFont="1" applyProtection="1"/>
    <xf numFmtId="0" fontId="8" fillId="3" borderId="31" xfId="0" applyFont="1" applyFill="1" applyBorder="1" applyProtection="1"/>
    <xf numFmtId="0" fontId="0" fillId="3" borderId="42" xfId="0" applyFill="1" applyBorder="1" applyProtection="1"/>
    <xf numFmtId="0" fontId="5" fillId="3" borderId="42" xfId="0" applyFont="1" applyFill="1" applyBorder="1" applyProtection="1"/>
    <xf numFmtId="0" fontId="7" fillId="3" borderId="42" xfId="0" applyFont="1" applyFill="1" applyBorder="1" applyProtection="1"/>
    <xf numFmtId="0" fontId="6" fillId="3" borderId="42" xfId="1" applyFont="1" applyFill="1" applyBorder="1" applyAlignment="1" applyProtection="1"/>
    <xf numFmtId="0" fontId="4" fillId="3" borderId="42" xfId="0" applyFont="1" applyFill="1" applyBorder="1" applyProtection="1"/>
    <xf numFmtId="0" fontId="4" fillId="3" borderId="41" xfId="0" applyFont="1" applyFill="1" applyBorder="1" applyAlignment="1" applyProtection="1">
      <alignment horizontal="right"/>
    </xf>
    <xf numFmtId="0" fontId="3" fillId="3" borderId="32" xfId="0" applyFont="1" applyFill="1" applyBorder="1" applyProtection="1"/>
    <xf numFmtId="0" fontId="3" fillId="3" borderId="0" xfId="0" applyFont="1" applyFill="1" applyBorder="1" applyProtection="1"/>
    <xf numFmtId="0" fontId="14" fillId="3" borderId="0" xfId="1" applyFont="1" applyFill="1" applyBorder="1" applyAlignment="1" applyProtection="1"/>
    <xf numFmtId="0" fontId="3" fillId="3" borderId="33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0" fontId="8" fillId="4" borderId="42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Protection="1"/>
    <xf numFmtId="0" fontId="6" fillId="2" borderId="34" xfId="1" applyFont="1" applyFill="1" applyBorder="1" applyAlignment="1" applyProtection="1"/>
    <xf numFmtId="0" fontId="3" fillId="3" borderId="0" xfId="0" applyFont="1" applyFill="1" applyProtection="1"/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2" borderId="43" xfId="0" applyFill="1" applyBorder="1" applyAlignment="1" applyProtection="1"/>
    <xf numFmtId="0" fontId="10" fillId="3" borderId="0" xfId="0" applyFont="1" applyFill="1" applyBorder="1" applyAlignment="1" applyProtection="1"/>
    <xf numFmtId="0" fontId="3" fillId="2" borderId="5" xfId="0" applyFont="1" applyFill="1" applyBorder="1" applyProtection="1"/>
    <xf numFmtId="0" fontId="3" fillId="2" borderId="34" xfId="0" applyFont="1" applyFill="1" applyBorder="1" applyProtection="1"/>
    <xf numFmtId="0" fontId="3" fillId="2" borderId="35" xfId="0" applyFont="1" applyFill="1" applyBorder="1" applyProtection="1"/>
    <xf numFmtId="0" fontId="3" fillId="4" borderId="34" xfId="0" applyFont="1" applyFill="1" applyBorder="1" applyAlignment="1" applyProtection="1">
      <alignment horizontal="left"/>
      <protection locked="0"/>
    </xf>
    <xf numFmtId="0" fontId="10" fillId="4" borderId="34" xfId="0" applyFont="1" applyFill="1" applyBorder="1" applyAlignment="1" applyProtection="1">
      <alignment horizontal="left"/>
      <protection locked="0"/>
    </xf>
    <xf numFmtId="0" fontId="3" fillId="4" borderId="34" xfId="0" applyFont="1" applyFill="1" applyBorder="1" applyAlignment="1" applyProtection="1">
      <alignment horizontal="center"/>
      <protection locked="0"/>
    </xf>
    <xf numFmtId="14" fontId="3" fillId="4" borderId="34" xfId="0" applyNumberFormat="1" applyFont="1" applyFill="1" applyBorder="1" applyAlignment="1" applyProtection="1">
      <alignment horizontal="center"/>
      <protection locked="0"/>
    </xf>
    <xf numFmtId="0" fontId="13" fillId="2" borderId="26" xfId="0" applyFont="1" applyFill="1" applyBorder="1" applyAlignment="1" applyProtection="1">
      <alignment horizontal="center" wrapText="1"/>
    </xf>
    <xf numFmtId="0" fontId="13" fillId="2" borderId="27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4" fillId="2" borderId="13" xfId="0" applyFont="1" applyFill="1" applyBorder="1" applyAlignment="1" applyProtection="1">
      <alignment horizontal="right"/>
    </xf>
    <xf numFmtId="0" fontId="3" fillId="0" borderId="31" xfId="0" applyFont="1" applyFill="1" applyBorder="1" applyAlignment="1" applyProtection="1">
      <alignment horizontal="left" vertical="top" wrapText="1"/>
      <protection locked="0"/>
    </xf>
    <xf numFmtId="0" fontId="0" fillId="0" borderId="42" xfId="0" applyFill="1" applyBorder="1" applyAlignment="1" applyProtection="1">
      <alignment horizontal="left" vertical="top"/>
      <protection locked="0"/>
    </xf>
    <xf numFmtId="0" fontId="0" fillId="0" borderId="41" xfId="0" applyFill="1" applyBorder="1" applyAlignment="1" applyProtection="1">
      <alignment horizontal="left" vertical="top"/>
      <protection locked="0"/>
    </xf>
    <xf numFmtId="0" fontId="0" fillId="0" borderId="3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33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0" fillId="0" borderId="34" xfId="0" applyFill="1" applyBorder="1" applyAlignment="1" applyProtection="1">
      <alignment horizontal="left" vertical="top"/>
      <protection locked="0"/>
    </xf>
    <xf numFmtId="0" fontId="0" fillId="0" borderId="35" xfId="0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 wrapText="1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 wrapText="1"/>
    </xf>
    <xf numFmtId="0" fontId="4" fillId="2" borderId="27" xfId="0" applyFont="1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 wrapText="1"/>
    </xf>
    <xf numFmtId="0" fontId="0" fillId="2" borderId="29" xfId="0" applyFill="1" applyBorder="1" applyAlignment="1" applyProtection="1">
      <alignment horizontal="center"/>
    </xf>
    <xf numFmtId="0" fontId="4" fillId="2" borderId="28" xfId="0" applyFont="1" applyFill="1" applyBorder="1" applyAlignment="1" applyProtection="1">
      <alignment horizontal="center" wrapText="1"/>
    </xf>
    <xf numFmtId="0" fontId="4" fillId="2" borderId="29" xfId="0" applyFont="1" applyFill="1" applyBorder="1" applyAlignment="1" applyProtection="1">
      <alignment horizontal="center"/>
    </xf>
    <xf numFmtId="164" fontId="8" fillId="2" borderId="1" xfId="0" applyNumberFormat="1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Q41"/>
  <sheetViews>
    <sheetView showGridLines="0" showZeros="0" tabSelected="1" zoomScale="120" zoomScaleNormal="120" workbookViewId="0">
      <selection activeCell="U17" sqref="U17"/>
    </sheetView>
  </sheetViews>
  <sheetFormatPr baseColWidth="10" defaultColWidth="11.42578125" defaultRowHeight="12.75" x14ac:dyDescent="0.2"/>
  <cols>
    <col min="1" max="1" width="0.85546875" style="1" customWidth="1"/>
    <col min="2" max="2" width="3.7109375" style="1" customWidth="1"/>
    <col min="3" max="3" width="5" style="1" customWidth="1"/>
    <col min="4" max="4" width="0.85546875" style="1" customWidth="1"/>
    <col min="5" max="5" width="8.140625" style="1" customWidth="1"/>
    <col min="6" max="6" width="8" style="1" customWidth="1"/>
    <col min="7" max="7" width="0.85546875" style="1" customWidth="1"/>
    <col min="8" max="8" width="8.140625" style="1" customWidth="1"/>
    <col min="9" max="9" width="8" style="1" customWidth="1"/>
    <col min="10" max="10" width="0.85546875" style="1" customWidth="1"/>
    <col min="11" max="11" width="4.28515625" style="1" customWidth="1"/>
    <col min="12" max="12" width="4.5703125" style="1" customWidth="1"/>
    <col min="13" max="13" width="4.28515625" style="1" customWidth="1"/>
    <col min="14" max="14" width="4.7109375" style="1" customWidth="1"/>
    <col min="15" max="15" width="4.28515625" style="1" customWidth="1"/>
    <col min="16" max="16" width="4.7109375" style="1" customWidth="1"/>
    <col min="17" max="17" width="4.28515625" style="1" customWidth="1"/>
    <col min="18" max="18" width="4.7109375" style="1" customWidth="1"/>
    <col min="19" max="19" width="4.28515625" style="1" customWidth="1"/>
    <col min="20" max="20" width="4.7109375" style="1" customWidth="1"/>
    <col min="21" max="21" width="4.28515625" style="1" customWidth="1"/>
    <col min="22" max="22" width="4.7109375" style="1" customWidth="1"/>
    <col min="23" max="23" width="4.28515625" style="1" customWidth="1"/>
    <col min="24" max="25" width="4.7109375" style="1" customWidth="1"/>
    <col min="26" max="26" width="4.85546875" style="1" customWidth="1"/>
    <col min="27" max="27" width="4.7109375" style="1" customWidth="1"/>
    <col min="28" max="28" width="5.28515625" style="1" customWidth="1"/>
    <col min="29" max="34" width="11.42578125" style="1" hidden="1" customWidth="1"/>
    <col min="35" max="35" width="0.7109375" style="1" customWidth="1"/>
    <col min="36" max="36" width="8.140625" style="1" customWidth="1"/>
    <col min="37" max="37" width="8" style="1" customWidth="1"/>
    <col min="38" max="38" width="0.85546875" style="1" customWidth="1"/>
    <col min="39" max="42" width="11.42578125" style="1"/>
    <col min="43" max="43" width="7.5703125" style="1" hidden="1" customWidth="1"/>
    <col min="44" max="16384" width="11.42578125" style="1"/>
  </cols>
  <sheetData>
    <row r="1" spans="1:43" ht="5.25" customHeight="1" x14ac:dyDescent="0.2">
      <c r="A1" s="16"/>
      <c r="B1" s="16"/>
      <c r="C1" s="16"/>
      <c r="D1" s="16"/>
      <c r="E1" s="56"/>
      <c r="F1" s="56"/>
      <c r="G1" s="56"/>
      <c r="H1" s="56"/>
      <c r="I1" s="56"/>
      <c r="J1" s="56"/>
      <c r="K1" s="56"/>
      <c r="L1" s="56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56"/>
      <c r="AA1" s="56"/>
      <c r="AB1" s="56"/>
      <c r="AC1" s="16"/>
      <c r="AD1" s="16"/>
      <c r="AE1" s="16"/>
      <c r="AF1" s="16"/>
      <c r="AG1" s="16"/>
      <c r="AH1" s="16"/>
      <c r="AI1" s="16"/>
      <c r="AJ1" s="16"/>
      <c r="AK1" s="16"/>
      <c r="AL1" s="96"/>
    </row>
    <row r="2" spans="1:43" ht="18" x14ac:dyDescent="0.25">
      <c r="A2" s="96"/>
      <c r="B2" s="104" t="s">
        <v>10</v>
      </c>
      <c r="C2" s="105"/>
      <c r="D2" s="106"/>
      <c r="E2" s="105"/>
      <c r="F2" s="105"/>
      <c r="G2" s="107"/>
      <c r="H2" s="105"/>
      <c r="I2" s="105"/>
      <c r="J2" s="108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16">
        <v>3</v>
      </c>
      <c r="AB2" s="107"/>
      <c r="AC2" s="105"/>
      <c r="AD2" s="105"/>
      <c r="AE2" s="105"/>
      <c r="AF2" s="105"/>
      <c r="AG2" s="105"/>
      <c r="AH2" s="105"/>
      <c r="AI2" s="105"/>
      <c r="AJ2" s="109"/>
      <c r="AK2" s="110" t="s">
        <v>9</v>
      </c>
      <c r="AL2" s="96"/>
    </row>
    <row r="3" spans="1:43" s="103" customFormat="1" ht="7.5" customHeight="1" x14ac:dyDescent="0.2">
      <c r="A3" s="102"/>
      <c r="B3" s="111"/>
      <c r="C3" s="112"/>
      <c r="D3" s="112"/>
      <c r="E3" s="112"/>
      <c r="F3" s="112"/>
      <c r="G3" s="112"/>
      <c r="H3" s="112"/>
      <c r="I3" s="112"/>
      <c r="J3" s="112"/>
      <c r="K3" s="11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4"/>
      <c r="AL3" s="102"/>
    </row>
    <row r="4" spans="1:43" s="103" customFormat="1" ht="15" customHeight="1" x14ac:dyDescent="0.2">
      <c r="A4" s="102"/>
      <c r="B4" s="111"/>
      <c r="C4" s="119"/>
      <c r="D4" s="112"/>
      <c r="E4" s="119"/>
      <c r="F4" s="115" t="s">
        <v>46</v>
      </c>
      <c r="G4" s="140" t="s">
        <v>52</v>
      </c>
      <c r="H4" s="140"/>
      <c r="I4" s="140"/>
      <c r="J4" s="140"/>
      <c r="K4" s="140"/>
      <c r="L4" s="140"/>
      <c r="M4" s="136"/>
      <c r="N4" s="136"/>
      <c r="O4" s="136"/>
      <c r="P4" s="115" t="s">
        <v>48</v>
      </c>
      <c r="Q4" s="141" t="s">
        <v>55</v>
      </c>
      <c r="R4" s="141"/>
      <c r="S4" s="141"/>
      <c r="T4" s="141"/>
      <c r="U4" s="141"/>
      <c r="V4" s="141"/>
      <c r="W4" s="141"/>
      <c r="X4" s="141"/>
      <c r="Y4" s="141"/>
      <c r="Z4" s="112"/>
      <c r="AA4" s="115" t="s">
        <v>49</v>
      </c>
      <c r="AB4" s="142" t="s">
        <v>54</v>
      </c>
      <c r="AC4" s="142"/>
      <c r="AD4" s="142"/>
      <c r="AE4" s="142"/>
      <c r="AF4" s="142"/>
      <c r="AG4" s="142"/>
      <c r="AH4" s="142"/>
      <c r="AI4" s="142"/>
      <c r="AJ4" s="142"/>
      <c r="AK4" s="114"/>
      <c r="AL4" s="102"/>
    </row>
    <row r="5" spans="1:43" s="103" customFormat="1" ht="7.5" customHeight="1" x14ac:dyDescent="0.2">
      <c r="A5" s="102"/>
      <c r="B5" s="111"/>
      <c r="C5" s="112"/>
      <c r="D5" s="112"/>
      <c r="E5" s="112"/>
      <c r="F5" s="115"/>
      <c r="G5" s="112"/>
      <c r="H5" s="112"/>
      <c r="I5" s="112"/>
      <c r="J5" s="112"/>
      <c r="K5" s="113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5"/>
      <c r="AB5" s="112"/>
      <c r="AC5" s="112"/>
      <c r="AD5" s="112"/>
      <c r="AE5" s="112"/>
      <c r="AF5" s="112"/>
      <c r="AG5" s="112"/>
      <c r="AH5" s="112"/>
      <c r="AI5" s="112"/>
      <c r="AJ5" s="112"/>
      <c r="AK5" s="114"/>
      <c r="AL5" s="102"/>
    </row>
    <row r="6" spans="1:43" s="103" customFormat="1" ht="15" customHeight="1" x14ac:dyDescent="0.2">
      <c r="A6" s="102"/>
      <c r="B6" s="111"/>
      <c r="C6" s="112"/>
      <c r="D6" s="112"/>
      <c r="E6" s="119"/>
      <c r="F6" s="115" t="s">
        <v>47</v>
      </c>
      <c r="G6" s="140" t="s">
        <v>53</v>
      </c>
      <c r="H6" s="140"/>
      <c r="I6" s="140"/>
      <c r="J6" s="140"/>
      <c r="K6" s="140"/>
      <c r="L6" s="140"/>
      <c r="M6" s="112"/>
      <c r="N6" s="112"/>
      <c r="O6" s="112"/>
      <c r="P6" s="115" t="s">
        <v>51</v>
      </c>
      <c r="Q6" s="140" t="s">
        <v>57</v>
      </c>
      <c r="R6" s="140"/>
      <c r="S6" s="140"/>
      <c r="T6" s="140"/>
      <c r="U6" s="140"/>
      <c r="V6" s="140"/>
      <c r="W6" s="140"/>
      <c r="X6" s="140"/>
      <c r="Y6" s="140"/>
      <c r="Z6" s="112"/>
      <c r="AA6" s="115" t="s">
        <v>50</v>
      </c>
      <c r="AB6" s="143">
        <v>44938</v>
      </c>
      <c r="AC6" s="142"/>
      <c r="AD6" s="142"/>
      <c r="AE6" s="142"/>
      <c r="AF6" s="142"/>
      <c r="AG6" s="142"/>
      <c r="AH6" s="142"/>
      <c r="AI6" s="142"/>
      <c r="AJ6" s="142"/>
      <c r="AK6" s="114"/>
      <c r="AL6" s="102"/>
    </row>
    <row r="7" spans="1:43" ht="6" customHeight="1" x14ac:dyDescent="0.2">
      <c r="A7" s="96"/>
      <c r="B7" s="137"/>
      <c r="C7" s="138"/>
      <c r="D7" s="138"/>
      <c r="E7" s="117"/>
      <c r="F7" s="117"/>
      <c r="G7" s="117"/>
      <c r="H7" s="117"/>
      <c r="I7" s="117"/>
      <c r="J7" s="117"/>
      <c r="K7" s="118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38"/>
      <c r="AD7" s="138"/>
      <c r="AE7" s="138"/>
      <c r="AF7" s="138"/>
      <c r="AG7" s="138"/>
      <c r="AH7" s="138"/>
      <c r="AI7" s="138"/>
      <c r="AJ7" s="138"/>
      <c r="AK7" s="139"/>
      <c r="AL7" s="96"/>
    </row>
    <row r="8" spans="1:43" ht="12.75" customHeight="1" x14ac:dyDescent="0.2">
      <c r="A8" s="96"/>
      <c r="B8" s="2"/>
      <c r="C8" s="3"/>
      <c r="D8" s="82"/>
      <c r="E8" s="95" t="s">
        <v>37</v>
      </c>
      <c r="F8" s="95" t="s">
        <v>38</v>
      </c>
      <c r="G8" s="86"/>
      <c r="H8" s="95" t="s">
        <v>37</v>
      </c>
      <c r="I8" s="95" t="s">
        <v>38</v>
      </c>
      <c r="J8" s="82"/>
      <c r="K8" s="161" t="s">
        <v>39</v>
      </c>
      <c r="L8" s="162"/>
      <c r="M8" s="163" t="s">
        <v>40</v>
      </c>
      <c r="N8" s="164"/>
      <c r="O8" s="169"/>
      <c r="P8" s="160"/>
      <c r="Q8" s="159"/>
      <c r="R8" s="160"/>
      <c r="S8" s="165" t="s">
        <v>41</v>
      </c>
      <c r="T8" s="166"/>
      <c r="U8" s="169" t="s">
        <v>56</v>
      </c>
      <c r="V8" s="160"/>
      <c r="W8" s="159"/>
      <c r="X8" s="160"/>
      <c r="Y8" s="144" t="s">
        <v>42</v>
      </c>
      <c r="Z8" s="145"/>
      <c r="AA8" s="144" t="s">
        <v>43</v>
      </c>
      <c r="AB8" s="145"/>
      <c r="AC8" s="83" t="s">
        <v>3</v>
      </c>
      <c r="AD8" s="84" t="s">
        <v>4</v>
      </c>
      <c r="AE8" s="84" t="s">
        <v>5</v>
      </c>
      <c r="AF8" s="84" t="s">
        <v>6</v>
      </c>
      <c r="AG8" s="84" t="s">
        <v>7</v>
      </c>
      <c r="AH8" s="85" t="s">
        <v>8</v>
      </c>
      <c r="AI8" s="93"/>
      <c r="AJ8" s="95" t="s">
        <v>37</v>
      </c>
      <c r="AK8" s="95" t="s">
        <v>38</v>
      </c>
      <c r="AL8" s="96"/>
    </row>
    <row r="9" spans="1:43" ht="12.75" customHeight="1" x14ac:dyDescent="0.2">
      <c r="A9" s="96"/>
      <c r="B9" s="2" t="s">
        <v>32</v>
      </c>
      <c r="C9" s="3" t="s">
        <v>0</v>
      </c>
      <c r="D9" s="89"/>
      <c r="E9" s="21" t="s">
        <v>44</v>
      </c>
      <c r="F9" s="21" t="s">
        <v>44</v>
      </c>
      <c r="G9" s="88"/>
      <c r="H9" s="21" t="s">
        <v>45</v>
      </c>
      <c r="I9" s="21" t="s">
        <v>45</v>
      </c>
      <c r="J9" s="87"/>
      <c r="K9" s="92" t="s">
        <v>44</v>
      </c>
      <c r="L9" s="91" t="s">
        <v>45</v>
      </c>
      <c r="M9" s="92" t="s">
        <v>44</v>
      </c>
      <c r="N9" s="91" t="s">
        <v>45</v>
      </c>
      <c r="O9" s="92" t="s">
        <v>44</v>
      </c>
      <c r="P9" s="91" t="s">
        <v>45</v>
      </c>
      <c r="Q9" s="92" t="s">
        <v>44</v>
      </c>
      <c r="R9" s="91" t="s">
        <v>45</v>
      </c>
      <c r="S9" s="92" t="s">
        <v>44</v>
      </c>
      <c r="T9" s="91" t="s">
        <v>45</v>
      </c>
      <c r="U9" s="92" t="s">
        <v>44</v>
      </c>
      <c r="V9" s="91" t="s">
        <v>45</v>
      </c>
      <c r="W9" s="92" t="s">
        <v>44</v>
      </c>
      <c r="X9" s="91" t="s">
        <v>45</v>
      </c>
      <c r="Y9" s="92" t="s">
        <v>44</v>
      </c>
      <c r="Z9" s="91" t="s">
        <v>45</v>
      </c>
      <c r="AA9" s="92" t="s">
        <v>44</v>
      </c>
      <c r="AB9" s="91" t="s">
        <v>45</v>
      </c>
      <c r="AC9" s="83" t="s">
        <v>3</v>
      </c>
      <c r="AD9" s="84" t="s">
        <v>4</v>
      </c>
      <c r="AE9" s="84" t="s">
        <v>5</v>
      </c>
      <c r="AF9" s="84" t="s">
        <v>6</v>
      </c>
      <c r="AG9" s="84" t="s">
        <v>7</v>
      </c>
      <c r="AH9" s="85" t="s">
        <v>8</v>
      </c>
      <c r="AI9" s="94"/>
      <c r="AJ9" s="21" t="s">
        <v>44</v>
      </c>
      <c r="AK9" s="21" t="s">
        <v>44</v>
      </c>
      <c r="AL9" s="96"/>
      <c r="AQ9" s="97"/>
    </row>
    <row r="10" spans="1:43" x14ac:dyDescent="0.2">
      <c r="A10" s="96"/>
      <c r="B10" s="4" t="s">
        <v>33</v>
      </c>
      <c r="C10" s="5" t="s">
        <v>34</v>
      </c>
      <c r="D10" s="16"/>
      <c r="E10" s="120"/>
      <c r="F10" s="120"/>
      <c r="G10" s="81"/>
      <c r="H10" s="26">
        <f>IF(E10&gt;0,E10*$AC10,AJ10*$AC10)</f>
        <v>0</v>
      </c>
      <c r="I10" s="26">
        <f t="shared" ref="H10:I12" si="0">IF(F10&gt;0,F10*$AC10,AK10*$AC10)</f>
        <v>0</v>
      </c>
      <c r="J10" s="81"/>
      <c r="K10" s="125"/>
      <c r="L10" s="32">
        <f>K10*AC10</f>
        <v>0</v>
      </c>
      <c r="M10" s="129"/>
      <c r="N10" s="35">
        <f t="shared" ref="N10:N31" si="1">M10*AC10</f>
        <v>0</v>
      </c>
      <c r="O10" s="125"/>
      <c r="P10" s="35">
        <f>O10*AC10</f>
        <v>0</v>
      </c>
      <c r="Q10" s="125"/>
      <c r="R10" s="32">
        <f t="shared" ref="R10:R31" si="2">Q10*AC10</f>
        <v>0</v>
      </c>
      <c r="S10" s="130"/>
      <c r="T10" s="38">
        <f t="shared" ref="T10:T31" si="3">S10*AC10</f>
        <v>0</v>
      </c>
      <c r="U10" s="125"/>
      <c r="V10" s="38">
        <f>U10*AC10</f>
        <v>0</v>
      </c>
      <c r="W10" s="125"/>
      <c r="X10" s="32">
        <f t="shared" ref="X10:X31" si="4">W10*AC10</f>
        <v>0</v>
      </c>
      <c r="Y10" s="125"/>
      <c r="Z10" s="32">
        <f t="shared" ref="Z10:Z31" si="5">Y10*AC10</f>
        <v>0</v>
      </c>
      <c r="AA10" s="125"/>
      <c r="AB10" s="32">
        <f t="shared" ref="AB10:AB31" si="6">AA10*AC10</f>
        <v>0</v>
      </c>
      <c r="AC10" s="34">
        <f>IF($AA$2=1,AD10,IF($AA$2=2,AE10,IF($AA$2=3,AF10,IF($AA$2=4,AG10,IF($AA$2=5,AH10,0)))))</f>
        <v>0.1</v>
      </c>
      <c r="AD10" s="19">
        <v>0.25</v>
      </c>
      <c r="AE10" s="19">
        <v>0.15</v>
      </c>
      <c r="AF10" s="19">
        <v>0.1</v>
      </c>
      <c r="AG10" s="20">
        <v>0.05</v>
      </c>
      <c r="AH10" s="46">
        <v>0.01</v>
      </c>
      <c r="AI10" s="94"/>
      <c r="AJ10" s="49">
        <f>K10+M10+Q10+O10+Y10</f>
        <v>0</v>
      </c>
      <c r="AK10" s="49">
        <f>S10+U10+W10+AA10</f>
        <v>0</v>
      </c>
      <c r="AL10" s="96"/>
      <c r="AQ10" s="98">
        <v>1</v>
      </c>
    </row>
    <row r="11" spans="1:43" x14ac:dyDescent="0.2">
      <c r="A11" s="96"/>
      <c r="B11" s="6" t="s">
        <v>11</v>
      </c>
      <c r="C11" s="7">
        <v>1</v>
      </c>
      <c r="D11" s="16"/>
      <c r="E11" s="121"/>
      <c r="F11" s="121"/>
      <c r="G11" s="81"/>
      <c r="H11" s="27">
        <f t="shared" si="0"/>
        <v>0.4</v>
      </c>
      <c r="I11" s="27">
        <f t="shared" si="0"/>
        <v>0</v>
      </c>
      <c r="J11" s="81"/>
      <c r="K11" s="126">
        <v>2</v>
      </c>
      <c r="L11" s="25">
        <f>K11*AC11</f>
        <v>0.4</v>
      </c>
      <c r="M11" s="126"/>
      <c r="N11" s="37">
        <f>M11*AC11</f>
        <v>0</v>
      </c>
      <c r="O11" s="126"/>
      <c r="P11" s="37">
        <f>O11*AC11</f>
        <v>0</v>
      </c>
      <c r="Q11" s="126"/>
      <c r="R11" s="25">
        <f>Q11*AC11</f>
        <v>0</v>
      </c>
      <c r="S11" s="131"/>
      <c r="T11" s="37">
        <f>S11*AC11</f>
        <v>0</v>
      </c>
      <c r="U11" s="126"/>
      <c r="V11" s="37">
        <f t="shared" ref="V11:V31" si="7">U11*AC11</f>
        <v>0</v>
      </c>
      <c r="W11" s="126"/>
      <c r="X11" s="25">
        <f>W11*AC11</f>
        <v>0</v>
      </c>
      <c r="Y11" s="126"/>
      <c r="Z11" s="25">
        <f>Y11*AC11</f>
        <v>0</v>
      </c>
      <c r="AA11" s="126"/>
      <c r="AB11" s="25">
        <f>AA11*AC11</f>
        <v>0</v>
      </c>
      <c r="AC11" s="67">
        <f>IF($AA$2=1,AD11,IF($AA$2=2,AE11,IF($AA$2=3,AF11,IF($AA$2=4,AG11,IF($AA$2=5,AH11,0)))))</f>
        <v>0.2</v>
      </c>
      <c r="AD11" s="68">
        <v>0.35</v>
      </c>
      <c r="AE11" s="68">
        <v>0.25</v>
      </c>
      <c r="AF11" s="68">
        <v>0.2</v>
      </c>
      <c r="AG11" s="69">
        <v>0.15</v>
      </c>
      <c r="AH11" s="70">
        <v>0.1</v>
      </c>
      <c r="AI11" s="94"/>
      <c r="AJ11" s="22">
        <f t="shared" ref="AJ11:AJ31" si="8">K11+M11+Q11+O11+Y11</f>
        <v>2</v>
      </c>
      <c r="AK11" s="22">
        <f t="shared" ref="AK11:AK31" si="9">S11+U11+W11+AA11</f>
        <v>0</v>
      </c>
      <c r="AL11" s="96"/>
      <c r="AQ11" s="98">
        <v>2</v>
      </c>
    </row>
    <row r="12" spans="1:43" x14ac:dyDescent="0.2">
      <c r="A12" s="96"/>
      <c r="B12" s="8" t="s">
        <v>12</v>
      </c>
      <c r="C12" s="9">
        <v>2</v>
      </c>
      <c r="D12" s="16"/>
      <c r="E12" s="122"/>
      <c r="F12" s="122"/>
      <c r="G12" s="81"/>
      <c r="H12" s="28">
        <f t="shared" si="0"/>
        <v>0.3</v>
      </c>
      <c r="I12" s="28">
        <f t="shared" si="0"/>
        <v>0.6</v>
      </c>
      <c r="J12" s="81"/>
      <c r="K12" s="125">
        <v>1</v>
      </c>
      <c r="L12" s="32">
        <f t="shared" ref="L12:L31" si="10">K12*AC12</f>
        <v>0.3</v>
      </c>
      <c r="M12" s="125"/>
      <c r="N12" s="38">
        <f t="shared" si="1"/>
        <v>0</v>
      </c>
      <c r="O12" s="125"/>
      <c r="P12" s="38">
        <f t="shared" ref="P12:P31" si="11">O12*AC12</f>
        <v>0</v>
      </c>
      <c r="Q12" s="125"/>
      <c r="R12" s="32">
        <f t="shared" si="2"/>
        <v>0</v>
      </c>
      <c r="S12" s="130"/>
      <c r="T12" s="38">
        <f t="shared" si="3"/>
        <v>0</v>
      </c>
      <c r="U12" s="125">
        <v>2</v>
      </c>
      <c r="V12" s="38">
        <f t="shared" si="7"/>
        <v>0.6</v>
      </c>
      <c r="W12" s="125"/>
      <c r="X12" s="32">
        <f t="shared" si="4"/>
        <v>0</v>
      </c>
      <c r="Y12" s="125"/>
      <c r="Z12" s="32">
        <f t="shared" si="5"/>
        <v>0</v>
      </c>
      <c r="AA12" s="125"/>
      <c r="AB12" s="32">
        <f t="shared" si="6"/>
        <v>0</v>
      </c>
      <c r="AC12" s="63">
        <f>IF($AA$2=1,AD12,IF($AA$2=2,AE12,IF($AA$2=3,AF12,IF($AA$2=4,AG12,IF($AA$2=5,AH12,0)))))</f>
        <v>0.3</v>
      </c>
      <c r="AD12" s="64">
        <v>0.5</v>
      </c>
      <c r="AE12" s="64">
        <v>0.4</v>
      </c>
      <c r="AF12" s="64">
        <v>0.3</v>
      </c>
      <c r="AG12" s="65">
        <v>0.25</v>
      </c>
      <c r="AH12" s="66">
        <v>0.2</v>
      </c>
      <c r="AI12" s="94"/>
      <c r="AJ12" s="49">
        <f t="shared" si="8"/>
        <v>1</v>
      </c>
      <c r="AK12" s="49">
        <f t="shared" si="9"/>
        <v>2</v>
      </c>
      <c r="AL12" s="96"/>
      <c r="AQ12" s="98">
        <v>3</v>
      </c>
    </row>
    <row r="13" spans="1:43" x14ac:dyDescent="0.2">
      <c r="A13" s="96"/>
      <c r="B13" s="10" t="s">
        <v>13</v>
      </c>
      <c r="C13" s="11">
        <v>3</v>
      </c>
      <c r="D13" s="16"/>
      <c r="E13" s="123"/>
      <c r="F13" s="123"/>
      <c r="G13" s="81"/>
      <c r="H13" s="29">
        <f t="shared" ref="H13:H31" si="12">IF(E13&gt;0,E13*$AC13,AJ13*$AC13)</f>
        <v>1</v>
      </c>
      <c r="I13" s="29">
        <f t="shared" ref="I13:I31" si="13">IF(F13&gt;0,F13*$AC13,AK13*$AC13)</f>
        <v>0.5</v>
      </c>
      <c r="J13" s="81"/>
      <c r="K13" s="127">
        <v>2</v>
      </c>
      <c r="L13" s="33">
        <f t="shared" si="10"/>
        <v>1</v>
      </c>
      <c r="M13" s="127"/>
      <c r="N13" s="36">
        <f t="shared" si="1"/>
        <v>0</v>
      </c>
      <c r="O13" s="127"/>
      <c r="P13" s="36">
        <f t="shared" si="11"/>
        <v>0</v>
      </c>
      <c r="Q13" s="127"/>
      <c r="R13" s="33">
        <f t="shared" si="2"/>
        <v>0</v>
      </c>
      <c r="S13" s="132"/>
      <c r="T13" s="36">
        <f t="shared" si="3"/>
        <v>0</v>
      </c>
      <c r="U13" s="127">
        <v>1</v>
      </c>
      <c r="V13" s="32">
        <f t="shared" si="7"/>
        <v>0.5</v>
      </c>
      <c r="W13" s="127"/>
      <c r="X13" s="33">
        <f t="shared" si="4"/>
        <v>0</v>
      </c>
      <c r="Y13" s="127"/>
      <c r="Z13" s="33">
        <f t="shared" si="5"/>
        <v>0</v>
      </c>
      <c r="AA13" s="127"/>
      <c r="AB13" s="33">
        <f t="shared" si="6"/>
        <v>0</v>
      </c>
      <c r="AC13" s="34">
        <f t="shared" ref="AC13:AC31" si="14">IF($AA$2=1,AD13,IF($AA$2=2,AE13,IF($AA$2=3,AF13,IF($AA$2=4,AG13,IF($AA$2=5,AH13,0)))))</f>
        <v>0.5</v>
      </c>
      <c r="AD13" s="19">
        <v>0.7</v>
      </c>
      <c r="AE13" s="19">
        <v>0.6</v>
      </c>
      <c r="AF13" s="19">
        <v>0.5</v>
      </c>
      <c r="AG13" s="20">
        <v>0.35</v>
      </c>
      <c r="AH13" s="46">
        <v>0.3</v>
      </c>
      <c r="AI13" s="94"/>
      <c r="AJ13" s="48">
        <f t="shared" si="8"/>
        <v>2</v>
      </c>
      <c r="AK13" s="48">
        <f t="shared" si="9"/>
        <v>1</v>
      </c>
      <c r="AL13" s="96"/>
      <c r="AQ13" s="98">
        <v>4</v>
      </c>
    </row>
    <row r="14" spans="1:43" x14ac:dyDescent="0.2">
      <c r="A14" s="96"/>
      <c r="B14" s="10" t="s">
        <v>14</v>
      </c>
      <c r="C14" s="11">
        <v>4</v>
      </c>
      <c r="D14" s="16"/>
      <c r="E14" s="123"/>
      <c r="F14" s="123"/>
      <c r="G14" s="81"/>
      <c r="H14" s="29">
        <f t="shared" si="12"/>
        <v>0.7</v>
      </c>
      <c r="I14" s="29">
        <f t="shared" si="13"/>
        <v>0.7</v>
      </c>
      <c r="J14" s="81"/>
      <c r="K14" s="127">
        <v>1</v>
      </c>
      <c r="L14" s="33">
        <f t="shared" si="10"/>
        <v>0.7</v>
      </c>
      <c r="M14" s="127"/>
      <c r="N14" s="36">
        <f t="shared" si="1"/>
        <v>0</v>
      </c>
      <c r="O14" s="127"/>
      <c r="P14" s="36">
        <f t="shared" si="11"/>
        <v>0</v>
      </c>
      <c r="Q14" s="127"/>
      <c r="R14" s="33">
        <f t="shared" si="2"/>
        <v>0</v>
      </c>
      <c r="S14" s="132"/>
      <c r="T14" s="36">
        <f t="shared" si="3"/>
        <v>0</v>
      </c>
      <c r="U14" s="127">
        <v>1</v>
      </c>
      <c r="V14" s="32">
        <f t="shared" si="7"/>
        <v>0.7</v>
      </c>
      <c r="W14" s="127"/>
      <c r="X14" s="33">
        <f t="shared" si="4"/>
        <v>0</v>
      </c>
      <c r="Y14" s="127"/>
      <c r="Z14" s="33">
        <f t="shared" si="5"/>
        <v>0</v>
      </c>
      <c r="AA14" s="127"/>
      <c r="AB14" s="33">
        <f t="shared" si="6"/>
        <v>0</v>
      </c>
      <c r="AC14" s="34">
        <f t="shared" si="14"/>
        <v>0.7</v>
      </c>
      <c r="AD14" s="19">
        <v>1</v>
      </c>
      <c r="AE14" s="19">
        <v>0.85</v>
      </c>
      <c r="AF14" s="19">
        <v>0.7</v>
      </c>
      <c r="AG14" s="20">
        <v>0.55000000000000004</v>
      </c>
      <c r="AH14" s="46">
        <v>0.4</v>
      </c>
      <c r="AI14" s="94"/>
      <c r="AJ14" s="48">
        <f t="shared" si="8"/>
        <v>1</v>
      </c>
      <c r="AK14" s="48">
        <f t="shared" si="9"/>
        <v>1</v>
      </c>
      <c r="AL14" s="96"/>
      <c r="AQ14" s="98">
        <v>5</v>
      </c>
    </row>
    <row r="15" spans="1:43" x14ac:dyDescent="0.2">
      <c r="A15" s="96"/>
      <c r="B15" s="10" t="s">
        <v>15</v>
      </c>
      <c r="C15" s="11">
        <v>5</v>
      </c>
      <c r="D15" s="16"/>
      <c r="E15" s="123"/>
      <c r="F15" s="123"/>
      <c r="G15" s="81"/>
      <c r="H15" s="29">
        <f t="shared" si="12"/>
        <v>1.8</v>
      </c>
      <c r="I15" s="29">
        <f>IF(F15&gt;0,F15*$AC15,AK15*$AC15)</f>
        <v>0</v>
      </c>
      <c r="J15" s="81"/>
      <c r="K15" s="127">
        <v>2</v>
      </c>
      <c r="L15" s="33">
        <f t="shared" si="10"/>
        <v>1.8</v>
      </c>
      <c r="M15" s="127"/>
      <c r="N15" s="36">
        <f t="shared" si="1"/>
        <v>0</v>
      </c>
      <c r="O15" s="127"/>
      <c r="P15" s="36">
        <f t="shared" si="11"/>
        <v>0</v>
      </c>
      <c r="Q15" s="127"/>
      <c r="R15" s="33">
        <f t="shared" si="2"/>
        <v>0</v>
      </c>
      <c r="S15" s="132"/>
      <c r="T15" s="36">
        <f t="shared" si="3"/>
        <v>0</v>
      </c>
      <c r="U15" s="127"/>
      <c r="V15" s="32">
        <f t="shared" si="7"/>
        <v>0</v>
      </c>
      <c r="W15" s="127"/>
      <c r="X15" s="33">
        <f t="shared" si="4"/>
        <v>0</v>
      </c>
      <c r="Y15" s="127"/>
      <c r="Z15" s="33">
        <f t="shared" si="5"/>
        <v>0</v>
      </c>
      <c r="AA15" s="127"/>
      <c r="AB15" s="33">
        <f t="shared" si="6"/>
        <v>0</v>
      </c>
      <c r="AC15" s="34">
        <f t="shared" si="14"/>
        <v>0.9</v>
      </c>
      <c r="AD15" s="19">
        <v>1.3</v>
      </c>
      <c r="AE15" s="19">
        <v>1.1499999999999999</v>
      </c>
      <c r="AF15" s="19">
        <v>0.9</v>
      </c>
      <c r="AG15" s="20">
        <v>0.75</v>
      </c>
      <c r="AH15" s="46">
        <v>0.6</v>
      </c>
      <c r="AI15" s="94"/>
      <c r="AJ15" s="48">
        <f t="shared" si="8"/>
        <v>2</v>
      </c>
      <c r="AK15" s="48">
        <f t="shared" si="9"/>
        <v>0</v>
      </c>
      <c r="AL15" s="96"/>
      <c r="AQ15" s="97"/>
    </row>
    <row r="16" spans="1:43" x14ac:dyDescent="0.2">
      <c r="A16" s="96"/>
      <c r="B16" s="10" t="s">
        <v>16</v>
      </c>
      <c r="C16" s="11">
        <v>6</v>
      </c>
      <c r="D16" s="16"/>
      <c r="E16" s="123"/>
      <c r="F16" s="123"/>
      <c r="G16" s="81"/>
      <c r="H16" s="29">
        <f t="shared" si="12"/>
        <v>3.5999999999999996</v>
      </c>
      <c r="I16" s="29">
        <f t="shared" si="13"/>
        <v>0</v>
      </c>
      <c r="J16" s="81"/>
      <c r="K16" s="127">
        <v>3</v>
      </c>
      <c r="L16" s="33">
        <f t="shared" si="10"/>
        <v>3.5999999999999996</v>
      </c>
      <c r="M16" s="127"/>
      <c r="N16" s="36">
        <f t="shared" si="1"/>
        <v>0</v>
      </c>
      <c r="O16" s="127"/>
      <c r="P16" s="36">
        <f t="shared" si="11"/>
        <v>0</v>
      </c>
      <c r="Q16" s="127"/>
      <c r="R16" s="33">
        <f t="shared" si="2"/>
        <v>0</v>
      </c>
      <c r="S16" s="132"/>
      <c r="T16" s="36">
        <f t="shared" si="3"/>
        <v>0</v>
      </c>
      <c r="U16" s="127"/>
      <c r="V16" s="32">
        <f t="shared" si="7"/>
        <v>0</v>
      </c>
      <c r="W16" s="127"/>
      <c r="X16" s="33">
        <f t="shared" si="4"/>
        <v>0</v>
      </c>
      <c r="Y16" s="127"/>
      <c r="Z16" s="33">
        <f t="shared" si="5"/>
        <v>0</v>
      </c>
      <c r="AA16" s="127"/>
      <c r="AB16" s="33">
        <f t="shared" si="6"/>
        <v>0</v>
      </c>
      <c r="AC16" s="34">
        <f t="shared" si="14"/>
        <v>1.2</v>
      </c>
      <c r="AD16" s="19">
        <v>1.6</v>
      </c>
      <c r="AE16" s="19">
        <v>1.45</v>
      </c>
      <c r="AF16" s="19">
        <v>1.2</v>
      </c>
      <c r="AG16" s="20">
        <v>1</v>
      </c>
      <c r="AH16" s="46">
        <v>0.8</v>
      </c>
      <c r="AI16" s="94"/>
      <c r="AJ16" s="48">
        <f t="shared" si="8"/>
        <v>3</v>
      </c>
      <c r="AK16" s="48">
        <f t="shared" si="9"/>
        <v>0</v>
      </c>
      <c r="AL16" s="96"/>
    </row>
    <row r="17" spans="1:38" x14ac:dyDescent="0.2">
      <c r="A17" s="96"/>
      <c r="B17" s="10" t="s">
        <v>17</v>
      </c>
      <c r="C17" s="11">
        <v>7</v>
      </c>
      <c r="D17" s="16"/>
      <c r="E17" s="123"/>
      <c r="F17" s="123"/>
      <c r="G17" s="81"/>
      <c r="H17" s="29">
        <f t="shared" si="12"/>
        <v>3</v>
      </c>
      <c r="I17" s="29">
        <f t="shared" si="13"/>
        <v>0</v>
      </c>
      <c r="J17" s="81"/>
      <c r="K17" s="127">
        <v>2</v>
      </c>
      <c r="L17" s="33">
        <f t="shared" si="10"/>
        <v>3</v>
      </c>
      <c r="M17" s="127"/>
      <c r="N17" s="36">
        <f t="shared" si="1"/>
        <v>0</v>
      </c>
      <c r="O17" s="127"/>
      <c r="P17" s="36">
        <f t="shared" si="11"/>
        <v>0</v>
      </c>
      <c r="Q17" s="127"/>
      <c r="R17" s="33">
        <f t="shared" si="2"/>
        <v>0</v>
      </c>
      <c r="S17" s="132"/>
      <c r="T17" s="36">
        <f t="shared" si="3"/>
        <v>0</v>
      </c>
      <c r="U17" s="127"/>
      <c r="V17" s="32">
        <f t="shared" si="7"/>
        <v>0</v>
      </c>
      <c r="W17" s="127"/>
      <c r="X17" s="33">
        <f t="shared" si="4"/>
        <v>0</v>
      </c>
      <c r="Y17" s="127"/>
      <c r="Z17" s="33">
        <f t="shared" si="5"/>
        <v>0</v>
      </c>
      <c r="AA17" s="127"/>
      <c r="AB17" s="33">
        <f t="shared" si="6"/>
        <v>0</v>
      </c>
      <c r="AC17" s="34">
        <f t="shared" si="14"/>
        <v>1.5</v>
      </c>
      <c r="AD17" s="19">
        <v>2</v>
      </c>
      <c r="AE17" s="19">
        <v>1.8</v>
      </c>
      <c r="AF17" s="19">
        <v>1.5</v>
      </c>
      <c r="AG17" s="20">
        <v>1.3</v>
      </c>
      <c r="AH17" s="46">
        <v>1</v>
      </c>
      <c r="AI17" s="94"/>
      <c r="AJ17" s="48">
        <f t="shared" si="8"/>
        <v>2</v>
      </c>
      <c r="AK17" s="48">
        <f t="shared" si="9"/>
        <v>0</v>
      </c>
      <c r="AL17" s="96"/>
    </row>
    <row r="18" spans="1:38" x14ac:dyDescent="0.2">
      <c r="A18" s="96"/>
      <c r="B18" s="10" t="s">
        <v>18</v>
      </c>
      <c r="C18" s="11">
        <v>8</v>
      </c>
      <c r="D18" s="16"/>
      <c r="E18" s="123"/>
      <c r="F18" s="123"/>
      <c r="G18" s="81"/>
      <c r="H18" s="29">
        <f t="shared" si="12"/>
        <v>3.8</v>
      </c>
      <c r="I18" s="29">
        <f t="shared" si="13"/>
        <v>0</v>
      </c>
      <c r="J18" s="81"/>
      <c r="K18" s="127">
        <v>2</v>
      </c>
      <c r="L18" s="33">
        <f t="shared" si="10"/>
        <v>3.8</v>
      </c>
      <c r="M18" s="127"/>
      <c r="N18" s="36">
        <f t="shared" si="1"/>
        <v>0</v>
      </c>
      <c r="O18" s="127"/>
      <c r="P18" s="36">
        <f t="shared" si="11"/>
        <v>0</v>
      </c>
      <c r="Q18" s="127"/>
      <c r="R18" s="33">
        <f t="shared" si="2"/>
        <v>0</v>
      </c>
      <c r="S18" s="132"/>
      <c r="T18" s="36">
        <f t="shared" si="3"/>
        <v>0</v>
      </c>
      <c r="U18" s="127"/>
      <c r="V18" s="32">
        <f t="shared" si="7"/>
        <v>0</v>
      </c>
      <c r="W18" s="127"/>
      <c r="X18" s="33">
        <f t="shared" si="4"/>
        <v>0</v>
      </c>
      <c r="Y18" s="127"/>
      <c r="Z18" s="33">
        <f t="shared" si="5"/>
        <v>0</v>
      </c>
      <c r="AA18" s="127"/>
      <c r="AB18" s="33">
        <f t="shared" si="6"/>
        <v>0</v>
      </c>
      <c r="AC18" s="34">
        <f t="shared" si="14"/>
        <v>1.9</v>
      </c>
      <c r="AD18" s="19">
        <v>2.5</v>
      </c>
      <c r="AE18" s="19">
        <v>2.2000000000000002</v>
      </c>
      <c r="AF18" s="19">
        <v>1.9</v>
      </c>
      <c r="AG18" s="20">
        <v>1.6</v>
      </c>
      <c r="AH18" s="46">
        <v>1.2</v>
      </c>
      <c r="AI18" s="94"/>
      <c r="AJ18" s="48">
        <f t="shared" si="8"/>
        <v>2</v>
      </c>
      <c r="AK18" s="48">
        <f t="shared" si="9"/>
        <v>0</v>
      </c>
      <c r="AL18" s="96"/>
    </row>
    <row r="19" spans="1:38" x14ac:dyDescent="0.2">
      <c r="A19" s="96"/>
      <c r="B19" s="10" t="s">
        <v>19</v>
      </c>
      <c r="C19" s="11">
        <v>9</v>
      </c>
      <c r="D19" s="16"/>
      <c r="E19" s="123"/>
      <c r="F19" s="123"/>
      <c r="G19" s="81"/>
      <c r="H19" s="29">
        <f t="shared" si="12"/>
        <v>0</v>
      </c>
      <c r="I19" s="29">
        <f t="shared" si="13"/>
        <v>0</v>
      </c>
      <c r="J19" s="81"/>
      <c r="K19" s="127"/>
      <c r="L19" s="33">
        <f t="shared" si="10"/>
        <v>0</v>
      </c>
      <c r="M19" s="127"/>
      <c r="N19" s="36">
        <f t="shared" si="1"/>
        <v>0</v>
      </c>
      <c r="O19" s="127"/>
      <c r="P19" s="36">
        <f t="shared" si="11"/>
        <v>0</v>
      </c>
      <c r="Q19" s="127"/>
      <c r="R19" s="33">
        <f t="shared" si="2"/>
        <v>0</v>
      </c>
      <c r="S19" s="132"/>
      <c r="T19" s="36">
        <f t="shared" si="3"/>
        <v>0</v>
      </c>
      <c r="U19" s="127"/>
      <c r="V19" s="32">
        <f t="shared" si="7"/>
        <v>0</v>
      </c>
      <c r="W19" s="127"/>
      <c r="X19" s="33">
        <f t="shared" si="4"/>
        <v>0</v>
      </c>
      <c r="Y19" s="127"/>
      <c r="Z19" s="33">
        <f t="shared" si="5"/>
        <v>0</v>
      </c>
      <c r="AA19" s="127"/>
      <c r="AB19" s="33">
        <f t="shared" si="6"/>
        <v>0</v>
      </c>
      <c r="AC19" s="34">
        <f t="shared" si="14"/>
        <v>2.2999999999999998</v>
      </c>
      <c r="AD19" s="19">
        <v>3</v>
      </c>
      <c r="AE19" s="19">
        <v>2.7</v>
      </c>
      <c r="AF19" s="19">
        <v>2.2999999999999998</v>
      </c>
      <c r="AG19" s="20">
        <v>1.9</v>
      </c>
      <c r="AH19" s="46">
        <v>1.45</v>
      </c>
      <c r="AI19" s="94"/>
      <c r="AJ19" s="48">
        <f t="shared" si="8"/>
        <v>0</v>
      </c>
      <c r="AK19" s="48">
        <f t="shared" si="9"/>
        <v>0</v>
      </c>
      <c r="AL19" s="96"/>
    </row>
    <row r="20" spans="1:38" x14ac:dyDescent="0.2">
      <c r="A20" s="96"/>
      <c r="B20" s="10" t="s">
        <v>20</v>
      </c>
      <c r="C20" s="11">
        <v>10</v>
      </c>
      <c r="D20" s="16"/>
      <c r="E20" s="123"/>
      <c r="F20" s="123"/>
      <c r="G20" s="81"/>
      <c r="H20" s="29">
        <f t="shared" si="12"/>
        <v>8.25</v>
      </c>
      <c r="I20" s="29">
        <f t="shared" si="13"/>
        <v>2.75</v>
      </c>
      <c r="J20" s="81"/>
      <c r="K20" s="127">
        <v>3</v>
      </c>
      <c r="L20" s="33">
        <f t="shared" si="10"/>
        <v>8.25</v>
      </c>
      <c r="M20" s="127"/>
      <c r="N20" s="36">
        <f t="shared" si="1"/>
        <v>0</v>
      </c>
      <c r="O20" s="127"/>
      <c r="P20" s="36">
        <f t="shared" si="11"/>
        <v>0</v>
      </c>
      <c r="Q20" s="127"/>
      <c r="R20" s="33">
        <f t="shared" si="2"/>
        <v>0</v>
      </c>
      <c r="S20" s="132"/>
      <c r="T20" s="36">
        <f t="shared" si="3"/>
        <v>0</v>
      </c>
      <c r="U20" s="127">
        <v>1</v>
      </c>
      <c r="V20" s="32">
        <f t="shared" si="7"/>
        <v>2.75</v>
      </c>
      <c r="W20" s="127"/>
      <c r="X20" s="33">
        <f t="shared" si="4"/>
        <v>0</v>
      </c>
      <c r="Y20" s="127"/>
      <c r="Z20" s="33">
        <f t="shared" si="5"/>
        <v>0</v>
      </c>
      <c r="AA20" s="127"/>
      <c r="AB20" s="33">
        <f t="shared" si="6"/>
        <v>0</v>
      </c>
      <c r="AC20" s="34">
        <f t="shared" si="14"/>
        <v>2.75</v>
      </c>
      <c r="AD20" s="19">
        <v>3.5</v>
      </c>
      <c r="AE20" s="19">
        <v>3.2</v>
      </c>
      <c r="AF20" s="19">
        <v>2.75</v>
      </c>
      <c r="AG20" s="20">
        <v>2.2999999999999998</v>
      </c>
      <c r="AH20" s="46">
        <v>1.75</v>
      </c>
      <c r="AI20" s="94"/>
      <c r="AJ20" s="48">
        <f t="shared" si="8"/>
        <v>3</v>
      </c>
      <c r="AK20" s="48">
        <f t="shared" si="9"/>
        <v>1</v>
      </c>
      <c r="AL20" s="96"/>
    </row>
    <row r="21" spans="1:38" x14ac:dyDescent="0.2">
      <c r="A21" s="96"/>
      <c r="B21" s="10" t="s">
        <v>21</v>
      </c>
      <c r="C21" s="11">
        <v>11</v>
      </c>
      <c r="D21" s="16"/>
      <c r="E21" s="123"/>
      <c r="F21" s="123"/>
      <c r="G21" s="81"/>
      <c r="H21" s="29">
        <f t="shared" si="12"/>
        <v>0</v>
      </c>
      <c r="I21" s="29">
        <f t="shared" si="13"/>
        <v>0</v>
      </c>
      <c r="J21" s="81"/>
      <c r="K21" s="127"/>
      <c r="L21" s="33">
        <f t="shared" si="10"/>
        <v>0</v>
      </c>
      <c r="M21" s="127"/>
      <c r="N21" s="36">
        <f t="shared" si="1"/>
        <v>0</v>
      </c>
      <c r="O21" s="127"/>
      <c r="P21" s="36">
        <f t="shared" si="11"/>
        <v>0</v>
      </c>
      <c r="Q21" s="127"/>
      <c r="R21" s="33">
        <f t="shared" si="2"/>
        <v>0</v>
      </c>
      <c r="S21" s="132"/>
      <c r="T21" s="36">
        <f t="shared" si="3"/>
        <v>0</v>
      </c>
      <c r="U21" s="127"/>
      <c r="V21" s="32">
        <f t="shared" si="7"/>
        <v>0</v>
      </c>
      <c r="W21" s="127"/>
      <c r="X21" s="33">
        <f t="shared" si="4"/>
        <v>0</v>
      </c>
      <c r="Y21" s="127"/>
      <c r="Z21" s="33">
        <f t="shared" si="5"/>
        <v>0</v>
      </c>
      <c r="AA21" s="127"/>
      <c r="AB21" s="33">
        <f t="shared" si="6"/>
        <v>0</v>
      </c>
      <c r="AC21" s="34">
        <f t="shared" si="14"/>
        <v>3.25</v>
      </c>
      <c r="AD21" s="19">
        <v>4.0999999999999996</v>
      </c>
      <c r="AE21" s="19">
        <v>3.7</v>
      </c>
      <c r="AF21" s="19">
        <v>3.25</v>
      </c>
      <c r="AG21" s="20">
        <v>2.7</v>
      </c>
      <c r="AH21" s="46">
        <v>2.0499999999999998</v>
      </c>
      <c r="AI21" s="94"/>
      <c r="AJ21" s="48">
        <f t="shared" si="8"/>
        <v>0</v>
      </c>
      <c r="AK21" s="48">
        <f t="shared" si="9"/>
        <v>0</v>
      </c>
      <c r="AL21" s="96"/>
    </row>
    <row r="22" spans="1:38" x14ac:dyDescent="0.2">
      <c r="A22" s="96"/>
      <c r="B22" s="10" t="s">
        <v>22</v>
      </c>
      <c r="C22" s="11">
        <v>12</v>
      </c>
      <c r="D22" s="16"/>
      <c r="E22" s="123"/>
      <c r="F22" s="123"/>
      <c r="G22" s="81"/>
      <c r="H22" s="29">
        <f t="shared" si="12"/>
        <v>3.75</v>
      </c>
      <c r="I22" s="29">
        <f t="shared" si="13"/>
        <v>0</v>
      </c>
      <c r="J22" s="81"/>
      <c r="K22" s="127"/>
      <c r="L22" s="33">
        <f t="shared" si="10"/>
        <v>0</v>
      </c>
      <c r="M22" s="127">
        <v>1</v>
      </c>
      <c r="N22" s="36">
        <f t="shared" si="1"/>
        <v>3.75</v>
      </c>
      <c r="O22" s="127"/>
      <c r="P22" s="36">
        <f t="shared" si="11"/>
        <v>0</v>
      </c>
      <c r="Q22" s="127"/>
      <c r="R22" s="33">
        <f t="shared" si="2"/>
        <v>0</v>
      </c>
      <c r="S22" s="132"/>
      <c r="T22" s="36">
        <f t="shared" si="3"/>
        <v>0</v>
      </c>
      <c r="U22" s="127"/>
      <c r="V22" s="32">
        <f t="shared" si="7"/>
        <v>0</v>
      </c>
      <c r="W22" s="127"/>
      <c r="X22" s="33">
        <f t="shared" si="4"/>
        <v>0</v>
      </c>
      <c r="Y22" s="127"/>
      <c r="Z22" s="33">
        <f t="shared" si="5"/>
        <v>0</v>
      </c>
      <c r="AA22" s="127"/>
      <c r="AB22" s="33">
        <f t="shared" si="6"/>
        <v>0</v>
      </c>
      <c r="AC22" s="34">
        <f t="shared" si="14"/>
        <v>3.75</v>
      </c>
      <c r="AD22" s="19">
        <v>4.7</v>
      </c>
      <c r="AE22" s="19">
        <v>4.2</v>
      </c>
      <c r="AF22" s="19">
        <v>3.75</v>
      </c>
      <c r="AG22" s="20">
        <v>3.1</v>
      </c>
      <c r="AH22" s="46">
        <v>2.35</v>
      </c>
      <c r="AI22" s="94"/>
      <c r="AJ22" s="48">
        <f t="shared" si="8"/>
        <v>1</v>
      </c>
      <c r="AK22" s="48">
        <f t="shared" si="9"/>
        <v>0</v>
      </c>
      <c r="AL22" s="96"/>
    </row>
    <row r="23" spans="1:38" x14ac:dyDescent="0.2">
      <c r="A23" s="96"/>
      <c r="B23" s="10" t="s">
        <v>23</v>
      </c>
      <c r="C23" s="11">
        <v>13</v>
      </c>
      <c r="D23" s="16"/>
      <c r="E23" s="123"/>
      <c r="F23" s="123"/>
      <c r="G23" s="81"/>
      <c r="H23" s="29">
        <f t="shared" si="12"/>
        <v>0</v>
      </c>
      <c r="I23" s="29">
        <f t="shared" si="13"/>
        <v>0</v>
      </c>
      <c r="J23" s="81"/>
      <c r="K23" s="127"/>
      <c r="L23" s="33">
        <f t="shared" si="10"/>
        <v>0</v>
      </c>
      <c r="M23" s="127"/>
      <c r="N23" s="36">
        <f t="shared" si="1"/>
        <v>0</v>
      </c>
      <c r="O23" s="127"/>
      <c r="P23" s="36">
        <f t="shared" si="11"/>
        <v>0</v>
      </c>
      <c r="Q23" s="127"/>
      <c r="R23" s="33">
        <f t="shared" si="2"/>
        <v>0</v>
      </c>
      <c r="S23" s="132"/>
      <c r="T23" s="36">
        <f t="shared" si="3"/>
        <v>0</v>
      </c>
      <c r="U23" s="127"/>
      <c r="V23" s="32">
        <f t="shared" si="7"/>
        <v>0</v>
      </c>
      <c r="W23" s="127"/>
      <c r="X23" s="33">
        <f t="shared" si="4"/>
        <v>0</v>
      </c>
      <c r="Y23" s="127"/>
      <c r="Z23" s="33">
        <f t="shared" si="5"/>
        <v>0</v>
      </c>
      <c r="AA23" s="127"/>
      <c r="AB23" s="33">
        <f t="shared" si="6"/>
        <v>0</v>
      </c>
      <c r="AC23" s="34">
        <f t="shared" si="14"/>
        <v>4.25</v>
      </c>
      <c r="AD23" s="19">
        <v>5.3</v>
      </c>
      <c r="AE23" s="19">
        <v>4.8</v>
      </c>
      <c r="AF23" s="19">
        <v>4.25</v>
      </c>
      <c r="AG23" s="20">
        <v>3.5</v>
      </c>
      <c r="AH23" s="46">
        <v>2.7</v>
      </c>
      <c r="AI23" s="94"/>
      <c r="AJ23" s="48">
        <f t="shared" si="8"/>
        <v>0</v>
      </c>
      <c r="AK23" s="48">
        <f t="shared" si="9"/>
        <v>0</v>
      </c>
      <c r="AL23" s="96"/>
    </row>
    <row r="24" spans="1:38" x14ac:dyDescent="0.2">
      <c r="A24" s="96"/>
      <c r="B24" s="10" t="s">
        <v>24</v>
      </c>
      <c r="C24" s="11">
        <v>14</v>
      </c>
      <c r="D24" s="16"/>
      <c r="E24" s="123"/>
      <c r="F24" s="123"/>
      <c r="G24" s="81"/>
      <c r="H24" s="29">
        <f t="shared" si="12"/>
        <v>0</v>
      </c>
      <c r="I24" s="29">
        <f t="shared" si="13"/>
        <v>0</v>
      </c>
      <c r="J24" s="81"/>
      <c r="K24" s="127"/>
      <c r="L24" s="33">
        <f t="shared" si="10"/>
        <v>0</v>
      </c>
      <c r="M24" s="127"/>
      <c r="N24" s="36">
        <f t="shared" si="1"/>
        <v>0</v>
      </c>
      <c r="O24" s="127"/>
      <c r="P24" s="36">
        <f t="shared" si="11"/>
        <v>0</v>
      </c>
      <c r="Q24" s="127"/>
      <c r="R24" s="33">
        <f t="shared" si="2"/>
        <v>0</v>
      </c>
      <c r="S24" s="132"/>
      <c r="T24" s="36">
        <f t="shared" si="3"/>
        <v>0</v>
      </c>
      <c r="U24" s="127"/>
      <c r="V24" s="32">
        <f t="shared" si="7"/>
        <v>0</v>
      </c>
      <c r="W24" s="127"/>
      <c r="X24" s="33">
        <f t="shared" si="4"/>
        <v>0</v>
      </c>
      <c r="Y24" s="127"/>
      <c r="Z24" s="33">
        <f t="shared" si="5"/>
        <v>0</v>
      </c>
      <c r="AA24" s="127"/>
      <c r="AB24" s="33">
        <f t="shared" si="6"/>
        <v>0</v>
      </c>
      <c r="AC24" s="34">
        <f t="shared" si="14"/>
        <v>4.75</v>
      </c>
      <c r="AD24" s="19">
        <v>6.1</v>
      </c>
      <c r="AE24" s="19">
        <v>5.4</v>
      </c>
      <c r="AF24" s="19">
        <v>4.75</v>
      </c>
      <c r="AG24" s="20">
        <v>4</v>
      </c>
      <c r="AH24" s="46">
        <v>3.1</v>
      </c>
      <c r="AI24" s="94"/>
      <c r="AJ24" s="48">
        <f t="shared" si="8"/>
        <v>0</v>
      </c>
      <c r="AK24" s="48">
        <f t="shared" si="9"/>
        <v>0</v>
      </c>
      <c r="AL24" s="96"/>
    </row>
    <row r="25" spans="1:38" x14ac:dyDescent="0.2">
      <c r="A25" s="96"/>
      <c r="B25" s="10" t="s">
        <v>25</v>
      </c>
      <c r="C25" s="11">
        <v>15</v>
      </c>
      <c r="D25" s="16"/>
      <c r="E25" s="123"/>
      <c r="F25" s="123"/>
      <c r="G25" s="81"/>
      <c r="H25" s="29">
        <f t="shared" si="12"/>
        <v>0</v>
      </c>
      <c r="I25" s="29">
        <f t="shared" si="13"/>
        <v>0</v>
      </c>
      <c r="J25" s="81"/>
      <c r="K25" s="127"/>
      <c r="L25" s="33">
        <f t="shared" si="10"/>
        <v>0</v>
      </c>
      <c r="M25" s="127"/>
      <c r="N25" s="36">
        <f t="shared" si="1"/>
        <v>0</v>
      </c>
      <c r="O25" s="127"/>
      <c r="P25" s="36">
        <f t="shared" si="11"/>
        <v>0</v>
      </c>
      <c r="Q25" s="127"/>
      <c r="R25" s="33">
        <f t="shared" si="2"/>
        <v>0</v>
      </c>
      <c r="S25" s="132"/>
      <c r="T25" s="36">
        <f t="shared" si="3"/>
        <v>0</v>
      </c>
      <c r="U25" s="127"/>
      <c r="V25" s="32">
        <f t="shared" si="7"/>
        <v>0</v>
      </c>
      <c r="W25" s="127"/>
      <c r="X25" s="33">
        <f t="shared" si="4"/>
        <v>0</v>
      </c>
      <c r="Y25" s="127"/>
      <c r="Z25" s="33">
        <f t="shared" si="5"/>
        <v>0</v>
      </c>
      <c r="AA25" s="127"/>
      <c r="AB25" s="33">
        <f t="shared" si="6"/>
        <v>0</v>
      </c>
      <c r="AC25" s="34">
        <f t="shared" si="14"/>
        <v>5.25</v>
      </c>
      <c r="AD25" s="19">
        <v>6.9</v>
      </c>
      <c r="AE25" s="19">
        <v>6</v>
      </c>
      <c r="AF25" s="19">
        <v>5.25</v>
      </c>
      <c r="AG25" s="20">
        <v>4.5</v>
      </c>
      <c r="AH25" s="46">
        <v>3.5</v>
      </c>
      <c r="AI25" s="94"/>
      <c r="AJ25" s="48">
        <f t="shared" si="8"/>
        <v>0</v>
      </c>
      <c r="AK25" s="48">
        <f t="shared" si="9"/>
        <v>0</v>
      </c>
      <c r="AL25" s="96"/>
    </row>
    <row r="26" spans="1:38" x14ac:dyDescent="0.2">
      <c r="A26" s="96"/>
      <c r="B26" s="10" t="s">
        <v>26</v>
      </c>
      <c r="C26" s="11">
        <v>16</v>
      </c>
      <c r="D26" s="16"/>
      <c r="E26" s="123"/>
      <c r="F26" s="123"/>
      <c r="G26" s="81"/>
      <c r="H26" s="29">
        <f t="shared" si="12"/>
        <v>0</v>
      </c>
      <c r="I26" s="29">
        <f t="shared" si="13"/>
        <v>0</v>
      </c>
      <c r="J26" s="81"/>
      <c r="K26" s="127"/>
      <c r="L26" s="33">
        <f t="shared" si="10"/>
        <v>0</v>
      </c>
      <c r="M26" s="127"/>
      <c r="N26" s="36">
        <f t="shared" si="1"/>
        <v>0</v>
      </c>
      <c r="O26" s="127"/>
      <c r="P26" s="36">
        <f t="shared" si="11"/>
        <v>0</v>
      </c>
      <c r="Q26" s="127"/>
      <c r="R26" s="33">
        <f t="shared" si="2"/>
        <v>0</v>
      </c>
      <c r="S26" s="132"/>
      <c r="T26" s="36">
        <f t="shared" si="3"/>
        <v>0</v>
      </c>
      <c r="U26" s="127"/>
      <c r="V26" s="32">
        <f t="shared" si="7"/>
        <v>0</v>
      </c>
      <c r="W26" s="127"/>
      <c r="X26" s="33">
        <f t="shared" si="4"/>
        <v>0</v>
      </c>
      <c r="Y26" s="127"/>
      <c r="Z26" s="33">
        <f t="shared" si="5"/>
        <v>0</v>
      </c>
      <c r="AA26" s="127"/>
      <c r="AB26" s="33">
        <f t="shared" si="6"/>
        <v>0</v>
      </c>
      <c r="AC26" s="34">
        <f t="shared" si="14"/>
        <v>5.8</v>
      </c>
      <c r="AD26" s="19">
        <v>7.7</v>
      </c>
      <c r="AE26" s="19">
        <v>6.6</v>
      </c>
      <c r="AF26" s="19">
        <v>5.8</v>
      </c>
      <c r="AG26" s="20">
        <v>5</v>
      </c>
      <c r="AH26" s="46">
        <v>3.9</v>
      </c>
      <c r="AI26" s="94"/>
      <c r="AJ26" s="48">
        <f t="shared" si="8"/>
        <v>0</v>
      </c>
      <c r="AK26" s="48">
        <f t="shared" si="9"/>
        <v>0</v>
      </c>
      <c r="AL26" s="96"/>
    </row>
    <row r="27" spans="1:38" x14ac:dyDescent="0.2">
      <c r="A27" s="96"/>
      <c r="B27" s="10" t="s">
        <v>27</v>
      </c>
      <c r="C27" s="11">
        <v>17</v>
      </c>
      <c r="D27" s="16"/>
      <c r="E27" s="123"/>
      <c r="F27" s="123"/>
      <c r="G27" s="81"/>
      <c r="H27" s="29">
        <f t="shared" si="12"/>
        <v>0</v>
      </c>
      <c r="I27" s="29">
        <f t="shared" si="13"/>
        <v>0</v>
      </c>
      <c r="J27" s="81"/>
      <c r="K27" s="127"/>
      <c r="L27" s="33">
        <f t="shared" si="10"/>
        <v>0</v>
      </c>
      <c r="M27" s="127"/>
      <c r="N27" s="36">
        <f t="shared" si="1"/>
        <v>0</v>
      </c>
      <c r="O27" s="127"/>
      <c r="P27" s="36">
        <f t="shared" si="11"/>
        <v>0</v>
      </c>
      <c r="Q27" s="127"/>
      <c r="R27" s="33">
        <f t="shared" si="2"/>
        <v>0</v>
      </c>
      <c r="S27" s="132"/>
      <c r="T27" s="36">
        <f t="shared" si="3"/>
        <v>0</v>
      </c>
      <c r="U27" s="127"/>
      <c r="V27" s="32">
        <f t="shared" si="7"/>
        <v>0</v>
      </c>
      <c r="W27" s="127"/>
      <c r="X27" s="33">
        <f t="shared" si="4"/>
        <v>0</v>
      </c>
      <c r="Y27" s="127"/>
      <c r="Z27" s="33">
        <f t="shared" si="5"/>
        <v>0</v>
      </c>
      <c r="AA27" s="127"/>
      <c r="AB27" s="33">
        <f t="shared" si="6"/>
        <v>0</v>
      </c>
      <c r="AC27" s="34">
        <f t="shared" si="14"/>
        <v>6.4</v>
      </c>
      <c r="AD27" s="19">
        <v>8.5</v>
      </c>
      <c r="AE27" s="19">
        <v>7.4</v>
      </c>
      <c r="AF27" s="19">
        <v>6.4</v>
      </c>
      <c r="AG27" s="20">
        <v>5.5</v>
      </c>
      <c r="AH27" s="46">
        <v>4.3</v>
      </c>
      <c r="AI27" s="94"/>
      <c r="AJ27" s="48">
        <f t="shared" si="8"/>
        <v>0</v>
      </c>
      <c r="AK27" s="48">
        <f t="shared" si="9"/>
        <v>0</v>
      </c>
      <c r="AL27" s="96"/>
    </row>
    <row r="28" spans="1:38" x14ac:dyDescent="0.2">
      <c r="A28" s="96"/>
      <c r="B28" s="10" t="s">
        <v>28</v>
      </c>
      <c r="C28" s="11">
        <v>18</v>
      </c>
      <c r="D28" s="16"/>
      <c r="E28" s="123"/>
      <c r="F28" s="123"/>
      <c r="G28" s="81"/>
      <c r="H28" s="29">
        <f t="shared" si="12"/>
        <v>0</v>
      </c>
      <c r="I28" s="29">
        <f t="shared" si="13"/>
        <v>0</v>
      </c>
      <c r="J28" s="81"/>
      <c r="K28" s="127"/>
      <c r="L28" s="33">
        <f t="shared" si="10"/>
        <v>0</v>
      </c>
      <c r="M28" s="127"/>
      <c r="N28" s="36">
        <f t="shared" si="1"/>
        <v>0</v>
      </c>
      <c r="O28" s="127"/>
      <c r="P28" s="36">
        <f t="shared" si="11"/>
        <v>0</v>
      </c>
      <c r="Q28" s="127"/>
      <c r="R28" s="33">
        <f t="shared" si="2"/>
        <v>0</v>
      </c>
      <c r="S28" s="132"/>
      <c r="T28" s="36">
        <f t="shared" si="3"/>
        <v>0</v>
      </c>
      <c r="U28" s="127"/>
      <c r="V28" s="32">
        <f t="shared" si="7"/>
        <v>0</v>
      </c>
      <c r="W28" s="127"/>
      <c r="X28" s="33">
        <f t="shared" si="4"/>
        <v>0</v>
      </c>
      <c r="Y28" s="127"/>
      <c r="Z28" s="33">
        <f t="shared" si="5"/>
        <v>0</v>
      </c>
      <c r="AA28" s="127"/>
      <c r="AB28" s="33">
        <f t="shared" si="6"/>
        <v>0</v>
      </c>
      <c r="AC28" s="34">
        <f t="shared" si="14"/>
        <v>7</v>
      </c>
      <c r="AD28" s="19">
        <v>9.4</v>
      </c>
      <c r="AE28" s="19">
        <v>8.1999999999999993</v>
      </c>
      <c r="AF28" s="19">
        <v>7</v>
      </c>
      <c r="AG28" s="20">
        <v>6.1</v>
      </c>
      <c r="AH28" s="46">
        <v>4.8</v>
      </c>
      <c r="AI28" s="94"/>
      <c r="AJ28" s="48">
        <f t="shared" si="8"/>
        <v>0</v>
      </c>
      <c r="AK28" s="48">
        <f t="shared" si="9"/>
        <v>0</v>
      </c>
      <c r="AL28" s="96"/>
    </row>
    <row r="29" spans="1:38" x14ac:dyDescent="0.2">
      <c r="A29" s="96"/>
      <c r="B29" s="10" t="s">
        <v>29</v>
      </c>
      <c r="C29" s="11">
        <v>19</v>
      </c>
      <c r="D29" s="16"/>
      <c r="E29" s="123"/>
      <c r="F29" s="123"/>
      <c r="G29" s="81"/>
      <c r="H29" s="29">
        <f t="shared" si="12"/>
        <v>0</v>
      </c>
      <c r="I29" s="29">
        <f t="shared" si="13"/>
        <v>0</v>
      </c>
      <c r="J29" s="81"/>
      <c r="K29" s="127"/>
      <c r="L29" s="33">
        <f t="shared" si="10"/>
        <v>0</v>
      </c>
      <c r="M29" s="127"/>
      <c r="N29" s="36">
        <f t="shared" si="1"/>
        <v>0</v>
      </c>
      <c r="O29" s="127"/>
      <c r="P29" s="36">
        <f t="shared" si="11"/>
        <v>0</v>
      </c>
      <c r="Q29" s="127"/>
      <c r="R29" s="33">
        <f t="shared" si="2"/>
        <v>0</v>
      </c>
      <c r="S29" s="132"/>
      <c r="T29" s="36">
        <f t="shared" si="3"/>
        <v>0</v>
      </c>
      <c r="U29" s="127"/>
      <c r="V29" s="32">
        <f t="shared" si="7"/>
        <v>0</v>
      </c>
      <c r="W29" s="127"/>
      <c r="X29" s="33">
        <f t="shared" si="4"/>
        <v>0</v>
      </c>
      <c r="Y29" s="127"/>
      <c r="Z29" s="33">
        <f t="shared" si="5"/>
        <v>0</v>
      </c>
      <c r="AA29" s="127"/>
      <c r="AB29" s="33">
        <f t="shared" si="6"/>
        <v>0</v>
      </c>
      <c r="AC29" s="34">
        <f t="shared" si="14"/>
        <v>7.6</v>
      </c>
      <c r="AD29" s="19">
        <v>10.4</v>
      </c>
      <c r="AE29" s="19">
        <v>9</v>
      </c>
      <c r="AF29" s="19">
        <v>7.6</v>
      </c>
      <c r="AG29" s="20">
        <v>6.7</v>
      </c>
      <c r="AH29" s="46">
        <v>5.4</v>
      </c>
      <c r="AI29" s="94"/>
      <c r="AJ29" s="48">
        <f t="shared" si="8"/>
        <v>0</v>
      </c>
      <c r="AK29" s="48">
        <f t="shared" si="9"/>
        <v>0</v>
      </c>
      <c r="AL29" s="96"/>
    </row>
    <row r="30" spans="1:38" x14ac:dyDescent="0.2">
      <c r="A30" s="96"/>
      <c r="B30" s="10" t="s">
        <v>30</v>
      </c>
      <c r="C30" s="11">
        <v>20</v>
      </c>
      <c r="D30" s="16"/>
      <c r="E30" s="123"/>
      <c r="F30" s="123"/>
      <c r="G30" s="81"/>
      <c r="H30" s="29">
        <f t="shared" si="12"/>
        <v>0</v>
      </c>
      <c r="I30" s="29">
        <f t="shared" si="13"/>
        <v>0</v>
      </c>
      <c r="J30" s="81"/>
      <c r="K30" s="127"/>
      <c r="L30" s="33">
        <f t="shared" si="10"/>
        <v>0</v>
      </c>
      <c r="M30" s="127"/>
      <c r="N30" s="36">
        <f t="shared" si="1"/>
        <v>0</v>
      </c>
      <c r="O30" s="127"/>
      <c r="P30" s="36">
        <f t="shared" si="11"/>
        <v>0</v>
      </c>
      <c r="Q30" s="127"/>
      <c r="R30" s="33">
        <f t="shared" si="2"/>
        <v>0</v>
      </c>
      <c r="S30" s="132"/>
      <c r="T30" s="36">
        <f t="shared" si="3"/>
        <v>0</v>
      </c>
      <c r="U30" s="127"/>
      <c r="V30" s="32">
        <f t="shared" si="7"/>
        <v>0</v>
      </c>
      <c r="W30" s="127"/>
      <c r="X30" s="33">
        <f t="shared" si="4"/>
        <v>0</v>
      </c>
      <c r="Y30" s="127"/>
      <c r="Z30" s="33">
        <f t="shared" si="5"/>
        <v>0</v>
      </c>
      <c r="AA30" s="127"/>
      <c r="AB30" s="33">
        <f t="shared" si="6"/>
        <v>0</v>
      </c>
      <c r="AC30" s="34">
        <f t="shared" si="14"/>
        <v>8.3000000000000007</v>
      </c>
      <c r="AD30" s="19">
        <v>11.4</v>
      </c>
      <c r="AE30" s="19">
        <v>9.8000000000000007</v>
      </c>
      <c r="AF30" s="19">
        <v>8.3000000000000007</v>
      </c>
      <c r="AG30" s="20">
        <v>7.3</v>
      </c>
      <c r="AH30" s="46">
        <v>6</v>
      </c>
      <c r="AI30" s="94"/>
      <c r="AJ30" s="48">
        <f t="shared" si="8"/>
        <v>0</v>
      </c>
      <c r="AK30" s="48">
        <f t="shared" si="9"/>
        <v>0</v>
      </c>
      <c r="AL30" s="96"/>
    </row>
    <row r="31" spans="1:38" x14ac:dyDescent="0.2">
      <c r="A31" s="96"/>
      <c r="B31" s="12" t="s">
        <v>31</v>
      </c>
      <c r="C31" s="13">
        <v>21</v>
      </c>
      <c r="D31" s="16"/>
      <c r="E31" s="124"/>
      <c r="F31" s="124"/>
      <c r="G31" s="81"/>
      <c r="H31" s="30">
        <f t="shared" si="12"/>
        <v>0</v>
      </c>
      <c r="I31" s="30">
        <f t="shared" si="13"/>
        <v>0</v>
      </c>
      <c r="J31" s="81"/>
      <c r="K31" s="128"/>
      <c r="L31" s="39">
        <f t="shared" si="10"/>
        <v>0</v>
      </c>
      <c r="M31" s="128"/>
      <c r="N31" s="40">
        <f t="shared" si="1"/>
        <v>0</v>
      </c>
      <c r="O31" s="128"/>
      <c r="P31" s="40">
        <f t="shared" si="11"/>
        <v>0</v>
      </c>
      <c r="Q31" s="128"/>
      <c r="R31" s="39">
        <f t="shared" si="2"/>
        <v>0</v>
      </c>
      <c r="S31" s="133"/>
      <c r="T31" s="40">
        <f t="shared" si="3"/>
        <v>0</v>
      </c>
      <c r="U31" s="128"/>
      <c r="V31" s="32">
        <f t="shared" si="7"/>
        <v>0</v>
      </c>
      <c r="W31" s="128"/>
      <c r="X31" s="39">
        <f t="shared" si="4"/>
        <v>0</v>
      </c>
      <c r="Y31" s="128"/>
      <c r="Z31" s="39">
        <f t="shared" si="5"/>
        <v>0</v>
      </c>
      <c r="AA31" s="128"/>
      <c r="AB31" s="39">
        <f t="shared" si="6"/>
        <v>0</v>
      </c>
      <c r="AC31" s="34">
        <f t="shared" si="14"/>
        <v>9.1</v>
      </c>
      <c r="AD31" s="19">
        <v>12.4</v>
      </c>
      <c r="AE31" s="19">
        <v>10.6</v>
      </c>
      <c r="AF31" s="19">
        <v>9.1</v>
      </c>
      <c r="AG31" s="20">
        <v>7.9</v>
      </c>
      <c r="AH31" s="46">
        <v>6.6</v>
      </c>
      <c r="AI31" s="94"/>
      <c r="AJ31" s="50">
        <f t="shared" si="8"/>
        <v>0</v>
      </c>
      <c r="AK31" s="50">
        <f t="shared" si="9"/>
        <v>0</v>
      </c>
      <c r="AL31" s="96"/>
    </row>
    <row r="32" spans="1:38" x14ac:dyDescent="0.2">
      <c r="A32" s="96"/>
      <c r="B32" s="146" t="s">
        <v>1</v>
      </c>
      <c r="C32" s="147"/>
      <c r="D32" s="16"/>
      <c r="E32" s="134"/>
      <c r="F32" s="134"/>
      <c r="G32" s="135"/>
      <c r="H32" s="134"/>
      <c r="I32" s="134"/>
      <c r="J32" s="81"/>
      <c r="K32" s="54"/>
      <c r="L32" s="52"/>
      <c r="M32" s="54"/>
      <c r="N32" s="53"/>
      <c r="O32" s="54"/>
      <c r="P32" s="53"/>
      <c r="Q32" s="54"/>
      <c r="R32" s="52"/>
      <c r="S32" s="54"/>
      <c r="T32" s="53"/>
      <c r="U32" s="54"/>
      <c r="V32" s="52"/>
      <c r="W32" s="54"/>
      <c r="X32" s="52"/>
      <c r="Y32" s="54"/>
      <c r="Z32" s="53"/>
      <c r="AA32" s="54"/>
      <c r="AB32" s="53"/>
      <c r="AC32" s="31"/>
      <c r="AD32" s="17"/>
      <c r="AE32" s="17"/>
      <c r="AF32" s="17"/>
      <c r="AG32" s="17"/>
      <c r="AH32" s="45"/>
      <c r="AI32" s="94"/>
      <c r="AJ32" s="51"/>
      <c r="AK32" s="51"/>
      <c r="AL32" s="96"/>
    </row>
    <row r="33" spans="1:38" ht="15" x14ac:dyDescent="0.25">
      <c r="A33" s="96"/>
      <c r="B33" s="14"/>
      <c r="C33" s="61" t="s">
        <v>35</v>
      </c>
      <c r="D33" s="16"/>
      <c r="E33" s="23">
        <f>SUM(E10:E32)</f>
        <v>0</v>
      </c>
      <c r="F33" s="23">
        <f>SUM(F10:F32)</f>
        <v>0</v>
      </c>
      <c r="G33" s="81"/>
      <c r="H33" s="62">
        <f>SUM(H10:H32)</f>
        <v>26.6</v>
      </c>
      <c r="I33" s="62">
        <f t="shared" ref="I33:Z33" si="15">SUM(I10:I32)</f>
        <v>4.55</v>
      </c>
      <c r="J33" s="81"/>
      <c r="K33" s="41">
        <f t="shared" si="15"/>
        <v>18</v>
      </c>
      <c r="L33" s="42">
        <f t="shared" si="15"/>
        <v>22.85</v>
      </c>
      <c r="M33" s="43">
        <f t="shared" si="15"/>
        <v>1</v>
      </c>
      <c r="N33" s="44">
        <f t="shared" si="15"/>
        <v>3.75</v>
      </c>
      <c r="O33" s="41">
        <f>SUM(O10:O32)</f>
        <v>0</v>
      </c>
      <c r="P33" s="42">
        <f>SUM(P10:P32)</f>
        <v>0</v>
      </c>
      <c r="Q33" s="41">
        <f t="shared" si="15"/>
        <v>0</v>
      </c>
      <c r="R33" s="42">
        <f t="shared" si="15"/>
        <v>0</v>
      </c>
      <c r="S33" s="43">
        <f t="shared" si="15"/>
        <v>0</v>
      </c>
      <c r="T33" s="44">
        <f t="shared" si="15"/>
        <v>0</v>
      </c>
      <c r="U33" s="41">
        <f>SUM(U10:U32)</f>
        <v>5</v>
      </c>
      <c r="V33" s="42">
        <f>SUM(V10:V32)</f>
        <v>4.55</v>
      </c>
      <c r="W33" s="41">
        <f t="shared" si="15"/>
        <v>0</v>
      </c>
      <c r="X33" s="42">
        <f t="shared" si="15"/>
        <v>0</v>
      </c>
      <c r="Y33" s="43">
        <f t="shared" si="15"/>
        <v>0</v>
      </c>
      <c r="Z33" s="44">
        <f t="shared" si="15"/>
        <v>0</v>
      </c>
      <c r="AA33" s="41">
        <f>SUM(AA10:AA32)</f>
        <v>0</v>
      </c>
      <c r="AB33" s="42">
        <f>SUM(AB10:AB32)</f>
        <v>0</v>
      </c>
      <c r="AC33" s="24"/>
      <c r="AD33" s="18"/>
      <c r="AE33" s="18"/>
      <c r="AF33" s="18"/>
      <c r="AG33" s="18"/>
      <c r="AH33" s="47"/>
      <c r="AI33" s="60"/>
      <c r="AJ33" s="51">
        <f>SUM(AJ10:AJ32)</f>
        <v>19</v>
      </c>
      <c r="AK33" s="51">
        <f>SUM(AK10:AK32)</f>
        <v>5</v>
      </c>
      <c r="AL33" s="96"/>
    </row>
    <row r="34" spans="1:38" ht="15.75" x14ac:dyDescent="0.25">
      <c r="A34" s="96"/>
      <c r="B34" s="14"/>
      <c r="C34" s="15" t="s">
        <v>2</v>
      </c>
      <c r="D34" s="59"/>
      <c r="E34" s="157">
        <f>SUM(E33:F33)</f>
        <v>0</v>
      </c>
      <c r="F34" s="158"/>
      <c r="G34" s="90"/>
      <c r="H34" s="167">
        <f>RESULT_Tfm_NdH+RESULT_Tfm_LbH</f>
        <v>31.150000000000002</v>
      </c>
      <c r="I34" s="168"/>
      <c r="J34" s="23"/>
      <c r="K34" s="99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1"/>
      <c r="AL34" s="96"/>
    </row>
    <row r="35" spans="1:38" ht="3" customHeight="1" x14ac:dyDescent="0.25">
      <c r="A35" s="96"/>
      <c r="B35" s="55"/>
      <c r="C35" s="80"/>
      <c r="D35" s="16"/>
      <c r="E35" s="74"/>
      <c r="F35" s="74"/>
      <c r="G35" s="79"/>
      <c r="H35" s="75"/>
      <c r="I35" s="76"/>
      <c r="J35" s="16"/>
      <c r="K35" s="77"/>
      <c r="L35" s="78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58"/>
      <c r="AL35" s="96"/>
    </row>
    <row r="36" spans="1:38" x14ac:dyDescent="0.2">
      <c r="A36" s="96"/>
      <c r="B36" s="71"/>
      <c r="C36" s="73" t="s">
        <v>36</v>
      </c>
      <c r="D36" s="148" t="s">
        <v>58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50"/>
      <c r="AL36" s="96"/>
    </row>
    <row r="37" spans="1:38" x14ac:dyDescent="0.2">
      <c r="A37" s="96"/>
      <c r="B37" s="57"/>
      <c r="C37" s="58"/>
      <c r="D37" s="151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3"/>
      <c r="AL37" s="96"/>
    </row>
    <row r="38" spans="1:38" x14ac:dyDescent="0.2">
      <c r="A38" s="96"/>
      <c r="B38" s="57"/>
      <c r="C38" s="58"/>
      <c r="D38" s="151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3"/>
      <c r="AL38" s="96"/>
    </row>
    <row r="39" spans="1:38" x14ac:dyDescent="0.2">
      <c r="A39" s="96"/>
      <c r="B39" s="57"/>
      <c r="C39" s="58"/>
      <c r="D39" s="151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3"/>
      <c r="AL39" s="96"/>
    </row>
    <row r="40" spans="1:38" x14ac:dyDescent="0.2">
      <c r="A40" s="96"/>
      <c r="B40" s="72"/>
      <c r="C40" s="60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6"/>
      <c r="AL40" s="96"/>
    </row>
    <row r="41" spans="1:38" ht="6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</row>
  </sheetData>
  <sheetProtection sheet="1" selectLockedCells="1"/>
  <mergeCells count="19">
    <mergeCell ref="Y8:Z8"/>
    <mergeCell ref="AA8:AB8"/>
    <mergeCell ref="B32:C32"/>
    <mergeCell ref="D36:AK40"/>
    <mergeCell ref="E34:F34"/>
    <mergeCell ref="W8:X8"/>
    <mergeCell ref="K8:L8"/>
    <mergeCell ref="M8:N8"/>
    <mergeCell ref="Q8:R8"/>
    <mergeCell ref="S8:T8"/>
    <mergeCell ref="H34:I34"/>
    <mergeCell ref="O8:P8"/>
    <mergeCell ref="U8:V8"/>
    <mergeCell ref="G4:L4"/>
    <mergeCell ref="Q4:Y4"/>
    <mergeCell ref="AB4:AJ4"/>
    <mergeCell ref="AB6:AJ6"/>
    <mergeCell ref="Q6:Y6"/>
    <mergeCell ref="G6:L6"/>
  </mergeCells>
  <phoneticPr fontId="1" type="noConversion"/>
  <dataValidations count="1">
    <dataValidation type="list" allowBlank="1" showInputMessage="1" showErrorMessage="1" sqref="AA2">
      <formula1>$AQ$10:$AQ$14</formula1>
    </dataValidation>
  </dataValidations>
  <printOptions horizontalCentered="1"/>
  <pageMargins left="0.39370078740157483" right="0.31496062992125984" top="1.1811023622047245" bottom="0.39370078740157483" header="0.31496062992125984" footer="0.11811023622047245"/>
  <pageSetup paperSize="9" scale="98" fitToHeight="0" orientation="landscape" r:id="rId1"/>
  <headerFooter>
    <oddHeader>&amp;L&amp;G&amp;R&amp;"Arial Black,Standard"&amp;11ANZEICHNUNGSPROTOKOLL</oddHeader>
    <oddFooter>&amp;L&amp;D</oddFooter>
  </headerFooter>
  <ignoredErrors>
    <ignoredError sqref="B10" twoDigitTextYear="1"/>
    <ignoredError sqref="C10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27</vt:i4>
      </vt:variant>
    </vt:vector>
  </HeadingPairs>
  <TitlesOfParts>
    <vt:vector size="28" baseType="lpstr">
      <vt:lpstr>Anzeichnungsprotokoll</vt:lpstr>
      <vt:lpstr>ATT_DAT_ID</vt:lpstr>
      <vt:lpstr>ATT_EINGRIFF</vt:lpstr>
      <vt:lpstr>ATT_RO</vt:lpstr>
      <vt:lpstr>ATT_TYPE</vt:lpstr>
      <vt:lpstr>ATT_URL</vt:lpstr>
      <vt:lpstr>ATT_WND_ID</vt:lpstr>
      <vt:lpstr>ATT_WNU_ID</vt:lpstr>
      <vt:lpstr>ATT_WPF_ID</vt:lpstr>
      <vt:lpstr>DATA_Bu</vt:lpstr>
      <vt:lpstr>DATA_Fi</vt:lpstr>
      <vt:lpstr>DATA_LBH_TFM_MANUELL</vt:lpstr>
      <vt:lpstr>DATA_NDH_TFM_MANUELL</vt:lpstr>
      <vt:lpstr>DATA_Ta</vt:lpstr>
      <vt:lpstr>DATA_TARIF</vt:lpstr>
      <vt:lpstr>DATA_Total_LbH_Stk</vt:lpstr>
      <vt:lpstr>DATA_Total_NdH_Stk</vt:lpstr>
      <vt:lpstr>DATA_ue_LbH</vt:lpstr>
      <vt:lpstr>DATA_ue_NdH</vt:lpstr>
      <vt:lpstr>DATA_Zwang_LbH</vt:lpstr>
      <vt:lpstr>DATA_Zwang_NdH</vt:lpstr>
      <vt:lpstr>Anzeichnungsprotokoll!Druckbereich</vt:lpstr>
      <vt:lpstr>Anzeichnungsprotokoll!Holzmassentabelle</vt:lpstr>
      <vt:lpstr>RESULT_Nutzungsmenge</vt:lpstr>
      <vt:lpstr>RESULT_Tfm_LbH</vt:lpstr>
      <vt:lpstr>RESULT_Tfm_NdH</vt:lpstr>
      <vt:lpstr>RESULT_ZwangLBH</vt:lpstr>
      <vt:lpstr>RESULT_ZwangNDH</vt:lpstr>
    </vt:vector>
  </TitlesOfParts>
  <Company>Softec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Stofer Fabian</dc:creator>
  <cp:lastModifiedBy>Stofer Fabian</cp:lastModifiedBy>
  <cp:lastPrinted>2019-09-20T15:25:06Z</cp:lastPrinted>
  <dcterms:created xsi:type="dcterms:W3CDTF">2008-04-15T11:25:53Z</dcterms:created>
  <dcterms:modified xsi:type="dcterms:W3CDTF">2023-01-13T08:36:57Z</dcterms:modified>
</cp:coreProperties>
</file>