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lacettes témoins correction\16 Chaives Roches\2013\"/>
    </mc:Choice>
  </mc:AlternateContent>
  <bookViews>
    <workbookView xWindow="0" yWindow="0" windowWidth="28800" windowHeight="12300"/>
  </bookViews>
  <sheets>
    <sheet name="Formulaire2" sheetId="1" r:id="rId1"/>
  </sheets>
  <externalReferences>
    <externalReference r:id="rId2"/>
    <externalReference r:id="rId3"/>
  </externalReferences>
  <definedNames>
    <definedName name="Chutes_de_pierres_Zone_de_transit">[1]Danger_naturel_idéal!$A$6:$A$8</definedName>
    <definedName name="Hêtraies_de_l_étage_montagnard_inférieur">[1]Profil_minimal!$A$103:$A$116</definedName>
    <definedName name="Liste">[1]Haupt!$A$4:$A$19</definedName>
    <definedName name="Naturgefahren">[1]Haupt!$A$23:$A$31</definedName>
    <definedName name="Steinschlag_Entstehungsgebiet">[2]Naturgefahr!$A$3</definedName>
    <definedName name="Steinschlag_Transitgebiet">[2]Naturgefahr!$A$5:$A$7</definedName>
    <definedName name="Tannen_Fichtenwälder_der_hochmontanen_Stufe_Haupt_und_Nebenareal">[2]Minimalprofil!$A$40:$A$54</definedName>
    <definedName name="_xlnm.Print_Area" localSheetId="0">Formulaire2!$A$1:$Y$57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52" i="1" l="1"/>
  <c r="AK52" i="1"/>
  <c r="AN48" i="1"/>
  <c r="AK48" i="1"/>
  <c r="AN42" i="1"/>
  <c r="AK42" i="1"/>
  <c r="AN36" i="1"/>
  <c r="AK36" i="1"/>
  <c r="AN34" i="1"/>
  <c r="AK34" i="1"/>
  <c r="AN30" i="1"/>
  <c r="AK30" i="1"/>
  <c r="AN26" i="1"/>
  <c r="AK26" i="1"/>
  <c r="AN24" i="1"/>
  <c r="AK24" i="1"/>
  <c r="AN20" i="1"/>
  <c r="AK20" i="1"/>
  <c r="AN18" i="1"/>
  <c r="AK18" i="1"/>
  <c r="AN12" i="1"/>
  <c r="AK12" i="1"/>
  <c r="AF7" i="1"/>
  <c r="W5" i="1"/>
</calcChain>
</file>

<file path=xl/sharedStrings.xml><?xml version="1.0" encoding="utf-8"?>
<sst xmlns="http://schemas.openxmlformats.org/spreadsheetml/2006/main" count="109" uniqueCount="72">
  <si>
    <t>Formulaire NaiS 2</t>
  </si>
  <si>
    <t>Evaluation de la nécessité d'intervenir</t>
  </si>
  <si>
    <t>Lieu:</t>
  </si>
  <si>
    <t>Courrendlin-Chaives Roches</t>
  </si>
  <si>
    <t>Date:</t>
  </si>
  <si>
    <t>Personne en charge:</t>
  </si>
  <si>
    <t>Ecoeng sàrl. Cédric Choffat</t>
  </si>
  <si>
    <t>1. Type(s) de station</t>
  </si>
  <si>
    <t>13a Hêtraie à Tilleul typique</t>
  </si>
  <si>
    <t>2. Danger naturel</t>
  </si>
  <si>
    <t>Chutes de pierres, zone de transit: taille de bloc 0.20 à 5.00 m3 / 60 à 180 cm Ø</t>
  </si>
  <si>
    <t xml:space="preserve">  Efficacité</t>
  </si>
  <si>
    <t>Chutes_de_pierres_Zone_de_transit</t>
  </si>
  <si>
    <t>Taille de bloc de 0.20 à 5.00 m3 / de 60 à 180 cm Ø</t>
  </si>
  <si>
    <t>3. État, tendance évolutive et mesures</t>
  </si>
  <si>
    <t>Evolution dans le cas où aucune mesure n'est prise</t>
  </si>
  <si>
    <r>
      <t xml:space="preserve">6. Objectif intermédiaire </t>
    </r>
    <r>
      <rPr>
        <b/>
        <u/>
        <sz val="10"/>
        <rFont val="Arial (W1)"/>
      </rPr>
      <t>avec indicateurs:</t>
    </r>
  </si>
  <si>
    <t xml:space="preserve">Caractéristiques du peuplement et des arbres </t>
  </si>
  <si>
    <r>
      <t xml:space="preserve">Profil minimal:
</t>
    </r>
    <r>
      <rPr>
        <sz val="10"/>
        <rFont val="Arial (W1)"/>
        <family val="2"/>
      </rPr>
      <t>Type de station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Danger naturel</t>
    </r>
  </si>
  <si>
    <r>
      <t xml:space="preserve">Profil idéal:
</t>
    </r>
    <r>
      <rPr>
        <sz val="10"/>
        <rFont val="Arial (W1)"/>
        <family val="2"/>
      </rPr>
      <t>Type de station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Danger naturel</t>
    </r>
  </si>
  <si>
    <t>État actuel</t>
  </si>
  <si>
    <t>Mesure efficace</t>
  </si>
  <si>
    <t>approprié</t>
  </si>
  <si>
    <r>
      <t xml:space="preserve">Minimalprofile:
</t>
    </r>
    <r>
      <rPr>
        <sz val="10"/>
        <rFont val="Arial (W1)"/>
        <family val="2"/>
      </rPr>
      <t>Standortstyp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Naturgefahr</t>
    </r>
  </si>
  <si>
    <r>
      <t xml:space="preserve">Idealprofile:
</t>
    </r>
    <r>
      <rPr>
        <sz val="10"/>
        <rFont val="Arial (W1)"/>
        <family val="2"/>
      </rPr>
      <t>Standortstyp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Naturgefahr</t>
    </r>
  </si>
  <si>
    <t>en 50 ans</t>
  </si>
  <si>
    <t>Á contrôler dans  ….. années</t>
  </si>
  <si>
    <t>en 10 ans</t>
  </si>
  <si>
    <t>feuillus 80 - 100 %
hê 50 - 100 %
ti, ér’s, fr 10 - 40 %
sa 0 - 20 %
ép 0 - 10 %</t>
  </si>
  <si>
    <t>feuillus             100 % 
hê       60 - 80 %
ti, ér’s     20 - 40 %</t>
  </si>
  <si>
    <t>feuillus             96 % 
hê       74 %
ti, ér’s     8 %</t>
  </si>
  <si>
    <t xml:space="preserve"> Mélange</t>
  </si>
  <si>
    <t xml:space="preserve">     - genre et degré</t>
  </si>
  <si>
    <r>
      <t>Structure</t>
    </r>
    <r>
      <rPr>
        <b/>
        <sz val="9"/>
        <rFont val="Arial"/>
        <family val="2"/>
      </rPr>
      <t xml:space="preserve">, 
</t>
    </r>
    <r>
      <rPr>
        <sz val="8"/>
        <rFont val="Arial"/>
        <family val="2"/>
      </rPr>
      <t xml:space="preserve">verticale </t>
    </r>
  </si>
  <si>
    <t>Suff'ment d’arbres susceptibles de se développer dans au moins 2 cl. de Ø  par ha</t>
  </si>
  <si>
    <t>Suff'ment d’arbres susceptibles de se développer au moins dans 3 cl. de Ø  par ha</t>
  </si>
  <si>
    <t>Actuellement il y a suffisement de tiges dans les 3 classes de diamètre, toutefois le manque de tiges de Ø &lt; à 10 cm laisse entrevoir un déséquilibre dans le future.</t>
  </si>
  <si>
    <t>Diamètre cible approprié</t>
  </si>
  <si>
    <t>- répartition du DHP</t>
  </si>
  <si>
    <r>
      <t>Structure</t>
    </r>
    <r>
      <rPr>
        <b/>
        <sz val="9"/>
        <rFont val="Arial"/>
        <family val="2"/>
      </rPr>
      <t>,</t>
    </r>
    <r>
      <rPr>
        <sz val="8"/>
        <rFont val="Arial"/>
        <family val="2"/>
      </rPr>
      <t xml:space="preserve"> 
horizontale </t>
    </r>
  </si>
  <si>
    <t>Degré de fermeture: normal à entrouvert</t>
  </si>
  <si>
    <t>Actuellement il y a 60 arbres/ha de Ø&gt;36 cm et 140 de Ø&gt;30.</t>
  </si>
  <si>
    <t>Favoriser le rajeunissement</t>
  </si>
  <si>
    <t>- degré de recouvrement
- nombre de tiges
- largeur de trouées</t>
  </si>
  <si>
    <t>Au moins 150 arbres/ha avec DHP &gt; 36 cm / rejets de souches / dans la ligne de pente: distance entre les troncs &lt; 20 m / Bois au sol et souches hautes: si aucun risque de glissement n’est à craindre</t>
  </si>
  <si>
    <t>Au moins 200 arbres/ha avec DHP &gt; 36 cm / rejets de souches / dans la ligne de pente: distance entre les troncs &lt; 20 m / Bois au sol et souches hautes: si aucun risque de glissement n’est à craindre</t>
  </si>
  <si>
    <t>Élements stabilisateurs</t>
  </si>
  <si>
    <t>Au moins la moitié des couronnes de forme régulière.
Troncs d’aplomb, bien enracinés; au max. quelques arbres fortement penchés</t>
  </si>
  <si>
    <t>Au plus quelques couronnes fortement asymétriques
Troncs d’aplomb, bien enracinés; pas d’arbres fortement penchés</t>
  </si>
  <si>
    <t>Les couronnes sont équilibrées.</t>
  </si>
  <si>
    <t>- développe houppier
- coeff. élancement
- diamètre final visé</t>
  </si>
  <si>
    <t>Surface avec forte concurrence de la végétation &lt; 1/3</t>
  </si>
  <si>
    <t>Surface avec forte concurrence de la végétation &lt; 1/10</t>
  </si>
  <si>
    <t>Pas de concurrence de la végétation.</t>
  </si>
  <si>
    <t>Rajeunisse-ment</t>
  </si>
  <si>
    <t>- Lit de germination</t>
  </si>
  <si>
    <t>Si le degré de recouvrement &lt; 0,7: au moins 5 hêtres par are (en moyenne tous les 4.5 m);  tilleul, érable présents dans les trouées</t>
  </si>
  <si>
    <t>Si degré de recouvrement &lt; 0,7: au moins 50 hêtres par a (en moyenne tous les 1,5 m), tilleul et érable présents dans les trouées</t>
  </si>
  <si>
    <t>Pas ou très peu de rajeunissement, peut être du au gibier.</t>
  </si>
  <si>
    <t>Mise en place de placette "gibier".</t>
  </si>
  <si>
    <t>- recrû initial</t>
  </si>
  <si>
    <t>(10 à 40 cm de hauteur)</t>
  </si>
  <si>
    <t>Au moins 1 collectif par ha (2-5 a, en moyenne tous les 100 m) ou degré de recouvrement d’au moins 3 %
Mélange conforme au but</t>
  </si>
  <si>
    <t>Au moins 2 collectifs/ha (2 - 5 a, en moyenne tous les 75 m) ou degré de recouvrement d’au moins 7 %
Mélange conforme au but</t>
  </si>
  <si>
    <t>Surveiller</t>
  </si>
  <si>
    <t>(jusqu'au fourré compris, plus de 40 cm de hauteur)</t>
  </si>
  <si>
    <t>très mauvais</t>
  </si>
  <si>
    <t xml:space="preserve">  minimal    </t>
  </si>
  <si>
    <t xml:space="preserve"> idéal </t>
  </si>
  <si>
    <t xml:space="preserve">  4. Intervention nécessaire</t>
  </si>
  <si>
    <t>5. Urgence</t>
  </si>
  <si>
    <t>Prochaine intervention: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</si>
</sst>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0"/>
      <name val="Arial"/>
    </font>
    <font>
      <sz val="8"/>
      <name val="Tahoma"/>
      <family val="2"/>
    </font>
    <font>
      <sz val="11"/>
      <name val="Arial"/>
      <family val="2"/>
    </font>
    <font>
      <b/>
      <sz val="14"/>
      <name val="Arial (W1)"/>
      <family val="2"/>
    </font>
    <font>
      <b/>
      <sz val="10"/>
      <name val="Arial (W1)"/>
      <family val="2"/>
    </font>
    <font>
      <sz val="10"/>
      <name val="Arial"/>
      <family val="2"/>
    </font>
    <font>
      <sz val="10"/>
      <name val="Arial (W1)"/>
      <family val="2"/>
    </font>
    <font>
      <sz val="11"/>
      <name val="Arial (W1)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8"/>
      <name val="Arial (W1)"/>
      <family val="2"/>
    </font>
    <font>
      <b/>
      <u/>
      <sz val="10"/>
      <name val="Arial (W1)"/>
    </font>
    <font>
      <b/>
      <u/>
      <sz val="10"/>
      <name val="Arial (W1)"/>
      <family val="2"/>
    </font>
    <font>
      <i/>
      <sz val="10"/>
      <color indexed="10"/>
      <name val="Arial (W1)"/>
      <family val="2"/>
    </font>
    <font>
      <sz val="11"/>
      <color indexed="10"/>
      <name val="Arial"/>
      <family val="2"/>
    </font>
    <font>
      <sz val="8"/>
      <name val="Arial"/>
      <family val="2"/>
    </font>
    <font>
      <sz val="8"/>
      <name val="Arial (W1)"/>
    </font>
    <font>
      <sz val="9"/>
      <color indexed="12"/>
      <name val="Arial"/>
      <family val="2"/>
    </font>
    <font>
      <sz val="8"/>
      <color indexed="10"/>
      <name val="Arial (W1)"/>
      <family val="2"/>
    </font>
    <font>
      <sz val="8"/>
      <color indexed="10"/>
      <name val="Arial"/>
      <family val="2"/>
    </font>
    <font>
      <b/>
      <sz val="10"/>
      <name val="Wingdings"/>
      <charset val="2"/>
    </font>
    <font>
      <sz val="11"/>
      <color indexed="12"/>
      <name val="Arial"/>
      <family val="2"/>
    </font>
    <font>
      <b/>
      <sz val="9"/>
      <name val="Arial"/>
      <family val="2"/>
    </font>
    <font>
      <i/>
      <sz val="8"/>
      <color indexed="10"/>
      <name val="Arial"/>
      <family val="2"/>
    </font>
    <font>
      <sz val="9"/>
      <name val="Arial"/>
      <family val="2"/>
    </font>
    <font>
      <b/>
      <sz val="8"/>
      <name val="Wingdings"/>
      <charset val="2"/>
    </font>
    <font>
      <b/>
      <sz val="8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lightVertical"/>
    </fill>
  </fills>
  <borders count="5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2" fillId="0" borderId="0"/>
  </cellStyleXfs>
  <cellXfs count="356">
    <xf numFmtId="0" fontId="0" fillId="0" borderId="0" xfId="0"/>
    <xf numFmtId="0" fontId="3" fillId="0" borderId="1" xfId="1" applyFont="1" applyBorder="1" applyAlignment="1" applyProtection="1">
      <alignment horizontal="left" vertical="center" indent="1"/>
    </xf>
    <xf numFmtId="0" fontId="3" fillId="0" borderId="2" xfId="1" applyFont="1" applyBorder="1" applyAlignment="1" applyProtection="1">
      <alignment horizontal="left" vertical="center"/>
    </xf>
    <xf numFmtId="0" fontId="0" fillId="0" borderId="2" xfId="0" applyBorder="1" applyAlignment="1">
      <alignment vertical="center"/>
    </xf>
    <xf numFmtId="0" fontId="3" fillId="0" borderId="2" xfId="1" applyFont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vertical="center"/>
    </xf>
    <xf numFmtId="0" fontId="4" fillId="0" borderId="4" xfId="1" applyFont="1" applyBorder="1" applyAlignment="1" applyProtection="1">
      <alignment horizontal="left" indent="1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 applyProtection="1">
      <protection locked="0"/>
    </xf>
    <xf numFmtId="0" fontId="4" fillId="0" borderId="6" xfId="1" applyFont="1" applyBorder="1" applyAlignment="1" applyProtection="1">
      <alignment horizontal="center"/>
    </xf>
    <xf numFmtId="14" fontId="5" fillId="0" borderId="5" xfId="1" applyNumberFormat="1" applyFont="1" applyBorder="1" applyAlignment="1" applyProtection="1">
      <alignment horizontal="left"/>
      <protection locked="0"/>
    </xf>
    <xf numFmtId="0" fontId="4" fillId="0" borderId="6" xfId="1" applyFont="1" applyBorder="1" applyAlignment="1" applyProtection="1">
      <alignment horizontal="left"/>
    </xf>
    <xf numFmtId="0" fontId="0" fillId="0" borderId="6" xfId="0" applyBorder="1" applyAlignment="1"/>
    <xf numFmtId="0" fontId="6" fillId="0" borderId="5" xfId="1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2" fillId="0" borderId="0" xfId="1" applyProtection="1">
      <protection locked="0"/>
    </xf>
    <xf numFmtId="0" fontId="2" fillId="0" borderId="0" xfId="1" applyProtection="1"/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0" fillId="0" borderId="10" xfId="0" applyBorder="1" applyAlignment="1"/>
    <xf numFmtId="0" fontId="4" fillId="0" borderId="8" xfId="1" applyFont="1" applyBorder="1" applyAlignment="1" applyProtection="1">
      <alignment horizontal="left" vertical="center" indent="1"/>
    </xf>
    <xf numFmtId="0" fontId="0" fillId="0" borderId="9" xfId="0" applyBorder="1" applyAlignment="1">
      <alignment horizontal="left" indent="1"/>
    </xf>
    <xf numFmtId="0" fontId="5" fillId="0" borderId="9" xfId="0" applyFont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5" fillId="0" borderId="10" xfId="1" applyFont="1" applyBorder="1" applyProtection="1"/>
    <xf numFmtId="0" fontId="5" fillId="0" borderId="0" xfId="1" applyFont="1" applyProtection="1">
      <protection locked="0"/>
    </xf>
    <xf numFmtId="0" fontId="5" fillId="0" borderId="0" xfId="1" applyFont="1" applyProtection="1"/>
    <xf numFmtId="0" fontId="4" fillId="0" borderId="4" xfId="1" applyFont="1" applyBorder="1" applyAlignment="1" applyProtection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6" xfId="0" applyBorder="1" applyAlignment="1">
      <alignment horizontal="left" indent="1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protection locked="0"/>
    </xf>
    <xf numFmtId="0" fontId="8" fillId="0" borderId="11" xfId="0" applyFont="1" applyBorder="1" applyAlignment="1" applyProtection="1">
      <protection locked="0"/>
    </xf>
    <xf numFmtId="0" fontId="9" fillId="0" borderId="12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9" xfId="0" applyFont="1" applyBorder="1" applyAlignment="1" applyProtection="1">
      <protection locked="0"/>
    </xf>
    <xf numFmtId="0" fontId="8" fillId="0" borderId="14" xfId="0" applyFont="1" applyBorder="1" applyAlignment="1" applyProtection="1"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4" fillId="0" borderId="4" xfId="1" applyFont="1" applyBorder="1" applyAlignment="1" applyProtection="1">
      <alignment horizontal="left" vertical="center" indent="1"/>
    </xf>
    <xf numFmtId="0" fontId="4" fillId="0" borderId="6" xfId="1" applyFont="1" applyBorder="1" applyAlignment="1" applyProtection="1">
      <alignment horizontal="left" vertical="center"/>
    </xf>
    <xf numFmtId="0" fontId="5" fillId="0" borderId="6" xfId="1" applyFont="1" applyBorder="1" applyAlignment="1" applyProtection="1"/>
    <xf numFmtId="0" fontId="10" fillId="0" borderId="6" xfId="1" applyFont="1" applyBorder="1" applyAlignment="1" applyProtection="1">
      <alignment horizontal="center" wrapText="1"/>
    </xf>
    <xf numFmtId="0" fontId="4" fillId="0" borderId="16" xfId="1" applyFont="1" applyBorder="1" applyAlignment="1" applyProtection="1">
      <alignment horizontal="center" vertical="center" wrapText="1"/>
    </xf>
    <xf numFmtId="0" fontId="5" fillId="0" borderId="5" xfId="0" applyFont="1" applyBorder="1" applyAlignment="1"/>
    <xf numFmtId="0" fontId="5" fillId="0" borderId="7" xfId="0" applyFont="1" applyBorder="1" applyAlignment="1"/>
    <xf numFmtId="0" fontId="6" fillId="0" borderId="17" xfId="0" applyFont="1" applyBorder="1" applyAlignment="1" applyProtection="1">
      <alignment horizontal="left" vertical="center" wrapText="1" indent="1"/>
    </xf>
    <xf numFmtId="0" fontId="0" fillId="0" borderId="18" xfId="0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18" xfId="1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wrapText="1"/>
    </xf>
    <xf numFmtId="0" fontId="0" fillId="0" borderId="19" xfId="0" applyBorder="1" applyAlignment="1"/>
    <xf numFmtId="0" fontId="6" fillId="0" borderId="18" xfId="1" applyFont="1" applyBorder="1" applyAlignment="1" applyProtection="1">
      <alignment horizontal="center" vertical="center" wrapText="1"/>
    </xf>
    <xf numFmtId="0" fontId="2" fillId="0" borderId="18" xfId="1" applyBorder="1" applyAlignment="1" applyProtection="1">
      <alignment wrapText="1"/>
    </xf>
    <xf numFmtId="0" fontId="10" fillId="0" borderId="20" xfId="1" applyFont="1" applyBorder="1" applyAlignment="1" applyProtection="1">
      <alignment horizontal="center" vertical="center" textRotation="90" wrapText="1"/>
    </xf>
    <xf numFmtId="0" fontId="5" fillId="0" borderId="21" xfId="0" applyFont="1" applyBorder="1" applyAlignment="1"/>
    <xf numFmtId="0" fontId="5" fillId="0" borderId="22" xfId="0" applyFont="1" applyBorder="1" applyAlignment="1"/>
    <xf numFmtId="0" fontId="5" fillId="0" borderId="23" xfId="0" applyFont="1" applyBorder="1" applyAlignment="1"/>
    <xf numFmtId="0" fontId="12" fillId="0" borderId="18" xfId="1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left" vertical="center" wrapText="1" indent="1"/>
    </xf>
    <xf numFmtId="0" fontId="14" fillId="2" borderId="24" xfId="1" applyFont="1" applyFill="1" applyBorder="1" applyAlignment="1" applyProtection="1"/>
    <xf numFmtId="0" fontId="10" fillId="0" borderId="20" xfId="1" applyFont="1" applyBorder="1" applyAlignment="1" applyProtection="1">
      <alignment horizontal="center" vertical="center"/>
    </xf>
    <xf numFmtId="0" fontId="0" fillId="0" borderId="22" xfId="0" applyBorder="1" applyAlignment="1"/>
    <xf numFmtId="0" fontId="0" fillId="0" borderId="24" xfId="0" applyBorder="1" applyAlignment="1"/>
    <xf numFmtId="0" fontId="15" fillId="0" borderId="25" xfId="1" applyFont="1" applyBorder="1" applyAlignment="1" applyProtection="1">
      <alignment horizontal="center" textRotation="90" wrapText="1"/>
    </xf>
    <xf numFmtId="0" fontId="6" fillId="0" borderId="21" xfId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14" fillId="3" borderId="24" xfId="1" applyFont="1" applyFill="1" applyBorder="1" applyAlignment="1" applyProtection="1"/>
    <xf numFmtId="0" fontId="0" fillId="0" borderId="21" xfId="0" applyBorder="1" applyAlignment="1" applyProtection="1">
      <protection locked="0"/>
    </xf>
    <xf numFmtId="0" fontId="14" fillId="0" borderId="24" xfId="1" applyFont="1" applyFill="1" applyBorder="1" applyAlignment="1" applyProtection="1"/>
    <xf numFmtId="0" fontId="16" fillId="0" borderId="20" xfId="1" applyFont="1" applyFill="1" applyBorder="1" applyAlignment="1" applyProtection="1">
      <alignment horizontal="center" vertical="center" wrapText="1"/>
    </xf>
    <xf numFmtId="0" fontId="2" fillId="0" borderId="26" xfId="1" applyBorder="1" applyAlignment="1" applyProtection="1">
      <protection locked="0"/>
    </xf>
    <xf numFmtId="0" fontId="2" fillId="0" borderId="27" xfId="1" applyBorder="1" applyAlignment="1" applyProtection="1">
      <protection locked="0"/>
    </xf>
    <xf numFmtId="0" fontId="15" fillId="0" borderId="28" xfId="1" applyFont="1" applyFill="1" applyBorder="1" applyAlignment="1" applyProtection="1">
      <alignment horizontal="left" vertical="center" wrapText="1"/>
      <protection locked="0"/>
    </xf>
    <xf numFmtId="0" fontId="15" fillId="0" borderId="29" xfId="1" applyFont="1" applyFill="1" applyBorder="1" applyAlignment="1" applyProtection="1">
      <alignment horizontal="left" vertical="center" wrapText="1"/>
      <protection locked="0"/>
    </xf>
    <xf numFmtId="0" fontId="15" fillId="0" borderId="30" xfId="1" applyFont="1" applyFill="1" applyBorder="1" applyAlignment="1" applyProtection="1">
      <alignment horizontal="left" vertical="center" wrapText="1"/>
      <protection locked="0"/>
    </xf>
    <xf numFmtId="0" fontId="15" fillId="0" borderId="27" xfId="1" applyFont="1" applyBorder="1" applyAlignment="1" applyProtection="1">
      <alignment horizontal="left" vertical="center" wrapText="1"/>
      <protection locked="0"/>
    </xf>
    <xf numFmtId="0" fontId="15" fillId="0" borderId="0" xfId="1" applyFont="1" applyBorder="1" applyAlignment="1" applyProtection="1">
      <alignment horizontal="left" vertical="center" wrapText="1"/>
      <protection locked="0"/>
    </xf>
    <xf numFmtId="0" fontId="15" fillId="0" borderId="31" xfId="1" applyFont="1" applyBorder="1" applyAlignment="1" applyProtection="1">
      <alignment horizontal="left" vertical="center" wrapText="1"/>
      <protection locked="0"/>
    </xf>
    <xf numFmtId="0" fontId="17" fillId="0" borderId="32" xfId="1" applyFont="1" applyBorder="1" applyAlignment="1" applyProtection="1">
      <alignment horizontal="left" vertical="center" wrapText="1"/>
      <protection locked="0"/>
    </xf>
    <xf numFmtId="0" fontId="2" fillId="2" borderId="28" xfId="1" applyFill="1" applyBorder="1" applyAlignment="1" applyProtection="1">
      <protection locked="0"/>
    </xf>
    <xf numFmtId="0" fontId="0" fillId="0" borderId="33" xfId="0" applyBorder="1" applyAlignment="1" applyProtection="1">
      <protection locked="0"/>
    </xf>
    <xf numFmtId="0" fontId="0" fillId="2" borderId="29" xfId="0" applyFill="1" applyBorder="1" applyAlignment="1" applyProtection="1">
      <protection locked="0"/>
    </xf>
    <xf numFmtId="0" fontId="0" fillId="2" borderId="30" xfId="0" applyFill="1" applyBorder="1" applyAlignment="1" applyProtection="1">
      <protection locked="0"/>
    </xf>
    <xf numFmtId="0" fontId="17" fillId="0" borderId="18" xfId="1" applyFont="1" applyBorder="1" applyAlignment="1" applyProtection="1">
      <alignment horizontal="left" vertical="center" wrapText="1"/>
      <protection locked="0"/>
    </xf>
    <xf numFmtId="0" fontId="2" fillId="0" borderId="25" xfId="1" applyBorder="1" applyAlignment="1" applyProtection="1">
      <alignment horizontal="center" vertical="center"/>
      <protection locked="0"/>
    </xf>
    <xf numFmtId="0" fontId="15" fillId="0" borderId="21" xfId="1" applyFont="1" applyBorder="1" applyAlignment="1" applyProtection="1">
      <alignment horizontal="left" vertical="center" wrapText="1"/>
      <protection locked="0"/>
    </xf>
    <xf numFmtId="0" fontId="15" fillId="0" borderId="22" xfId="1" applyFont="1" applyBorder="1" applyAlignment="1" applyProtection="1">
      <alignment horizontal="left" vertical="center" wrapText="1"/>
      <protection locked="0"/>
    </xf>
    <xf numFmtId="0" fontId="15" fillId="0" borderId="23" xfId="0" applyFont="1" applyBorder="1" applyAlignment="1" applyProtection="1">
      <protection locked="0"/>
    </xf>
    <xf numFmtId="0" fontId="18" fillId="0" borderId="0" xfId="1" applyFont="1" applyFill="1" applyBorder="1" applyAlignment="1" applyProtection="1">
      <alignment horizontal="left" vertical="center"/>
      <protection locked="0"/>
    </xf>
    <xf numFmtId="0" fontId="19" fillId="0" borderId="0" xfId="1" applyFont="1" applyFill="1" applyBorder="1" applyAlignment="1" applyProtection="1">
      <alignment horizontal="left"/>
      <protection locked="0"/>
    </xf>
    <xf numFmtId="0" fontId="15" fillId="0" borderId="18" xfId="1" applyFont="1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15" fillId="0" borderId="18" xfId="1" applyFont="1" applyBorder="1" applyAlignment="1" applyProtection="1">
      <alignment horizontal="left" vertical="center" wrapText="1"/>
      <protection locked="0"/>
    </xf>
    <xf numFmtId="0" fontId="15" fillId="0" borderId="18" xfId="0" applyFont="1" applyBorder="1" applyAlignment="1" applyProtection="1">
      <alignment horizontal="left" vertical="center" wrapText="1"/>
      <protection locked="0"/>
    </xf>
    <xf numFmtId="0" fontId="9" fillId="0" borderId="34" xfId="0" applyFont="1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left" vertical="center" indent="1"/>
      <protection locked="0"/>
    </xf>
    <xf numFmtId="0" fontId="15" fillId="0" borderId="27" xfId="1" applyFont="1" applyFill="1" applyBorder="1" applyAlignment="1" applyProtection="1">
      <alignment horizontal="left" vertical="center" wrapText="1"/>
      <protection locked="0"/>
    </xf>
    <xf numFmtId="0" fontId="15" fillId="0" borderId="0" xfId="1" applyFont="1" applyFill="1" applyBorder="1" applyAlignment="1" applyProtection="1">
      <alignment horizontal="left" vertical="center" wrapText="1"/>
      <protection locked="0"/>
    </xf>
    <xf numFmtId="0" fontId="15" fillId="0" borderId="31" xfId="1" applyFont="1" applyFill="1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protection locked="0"/>
    </xf>
    <xf numFmtId="0" fontId="0" fillId="0" borderId="36" xfId="0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37" xfId="0" applyFill="1" applyBorder="1" applyAlignment="1" applyProtection="1">
      <protection locked="0"/>
    </xf>
    <xf numFmtId="0" fontId="20" fillId="0" borderId="34" xfId="0" applyFont="1" applyBorder="1" applyAlignment="1" applyProtection="1">
      <alignment horizontal="left" vertical="center" indent="1"/>
      <protection locked="0"/>
    </xf>
    <xf numFmtId="0" fontId="2" fillId="3" borderId="28" xfId="1" applyFill="1" applyBorder="1" applyAlignment="1" applyProtection="1">
      <protection locked="0"/>
    </xf>
    <xf numFmtId="0" fontId="0" fillId="3" borderId="29" xfId="0" applyFill="1" applyBorder="1" applyAlignment="1" applyProtection="1">
      <protection locked="0"/>
    </xf>
    <xf numFmtId="0" fontId="0" fillId="0" borderId="30" xfId="0" applyBorder="1" applyAlignment="1" applyProtection="1">
      <protection locked="0"/>
    </xf>
    <xf numFmtId="0" fontId="15" fillId="0" borderId="34" xfId="0" quotePrefix="1" applyFont="1" applyBorder="1" applyAlignment="1" applyProtection="1">
      <alignment horizontal="left" vertical="center"/>
      <protection locked="0"/>
    </xf>
    <xf numFmtId="0" fontId="15" fillId="0" borderId="0" xfId="0" quotePrefix="1" applyFont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protection locked="0"/>
    </xf>
    <xf numFmtId="0" fontId="0" fillId="0" borderId="37" xfId="0" applyBorder="1" applyAlignment="1" applyProtection="1">
      <protection locked="0"/>
    </xf>
    <xf numFmtId="0" fontId="15" fillId="0" borderId="26" xfId="1" applyFont="1" applyBorder="1" applyAlignment="1" applyProtection="1">
      <protection locked="0"/>
    </xf>
    <xf numFmtId="0" fontId="15" fillId="0" borderId="27" xfId="1" applyFont="1" applyBorder="1" applyAlignment="1" applyProtection="1">
      <protection locked="0"/>
    </xf>
    <xf numFmtId="0" fontId="2" fillId="0" borderId="28" xfId="1" applyBorder="1" applyAlignment="1" applyProtection="1">
      <protection locked="0"/>
    </xf>
    <xf numFmtId="0" fontId="2" fillId="0" borderId="29" xfId="1" applyBorder="1" applyAlignment="1" applyProtection="1">
      <protection locked="0"/>
    </xf>
    <xf numFmtId="0" fontId="2" fillId="0" borderId="38" xfId="1" applyBorder="1" applyAlignment="1" applyProtection="1">
      <protection locked="0"/>
    </xf>
    <xf numFmtId="0" fontId="2" fillId="0" borderId="35" xfId="1" applyBorder="1" applyAlignment="1" applyProtection="1">
      <protection locked="0"/>
    </xf>
    <xf numFmtId="0" fontId="15" fillId="0" borderId="35" xfId="1" applyFont="1" applyFill="1" applyBorder="1" applyAlignment="1" applyProtection="1">
      <alignment horizontal="left" vertical="center" wrapText="1"/>
      <protection locked="0"/>
    </xf>
    <xf numFmtId="0" fontId="15" fillId="0" borderId="19" xfId="1" applyFont="1" applyFill="1" applyBorder="1" applyAlignment="1" applyProtection="1">
      <alignment horizontal="left" vertical="center" wrapText="1"/>
      <protection locked="0"/>
    </xf>
    <xf numFmtId="0" fontId="15" fillId="0" borderId="37" xfId="1" applyFont="1" applyFill="1" applyBorder="1" applyAlignment="1" applyProtection="1">
      <alignment horizontal="left" vertical="center" wrapText="1"/>
      <protection locked="0"/>
    </xf>
    <xf numFmtId="0" fontId="15" fillId="0" borderId="35" xfId="1" applyFont="1" applyBorder="1" applyAlignment="1" applyProtection="1">
      <alignment horizontal="left" vertical="center" wrapText="1"/>
      <protection locked="0"/>
    </xf>
    <xf numFmtId="0" fontId="15" fillId="0" borderId="19" xfId="1" applyFont="1" applyBorder="1" applyAlignment="1" applyProtection="1">
      <alignment horizontal="left" vertical="center" wrapText="1"/>
      <protection locked="0"/>
    </xf>
    <xf numFmtId="0" fontId="15" fillId="0" borderId="37" xfId="1" applyFont="1" applyBorder="1" applyAlignment="1" applyProtection="1">
      <alignment horizontal="left" vertical="center" wrapText="1"/>
      <protection locked="0"/>
    </xf>
    <xf numFmtId="0" fontId="21" fillId="0" borderId="18" xfId="1" applyFont="1" applyBorder="1" applyAlignment="1" applyProtection="1">
      <alignment horizontal="left" vertical="center" wrapText="1"/>
      <protection locked="0"/>
    </xf>
    <xf numFmtId="0" fontId="9" fillId="0" borderId="39" xfId="1" applyFont="1" applyBorder="1" applyAlignment="1" applyProtection="1">
      <alignment horizontal="left" vertical="center" wrapText="1" indent="1"/>
      <protection locked="0"/>
    </xf>
    <xf numFmtId="0" fontId="0" fillId="0" borderId="30" xfId="0" applyBorder="1" applyAlignment="1" applyProtection="1">
      <alignment horizontal="left" indent="1"/>
      <protection locked="0"/>
    </xf>
    <xf numFmtId="0" fontId="15" fillId="0" borderId="28" xfId="1" applyFont="1" applyBorder="1" applyAlignment="1" applyProtection="1">
      <alignment horizontal="left" vertical="center" wrapText="1"/>
      <protection locked="0"/>
    </xf>
    <xf numFmtId="0" fontId="15" fillId="0" borderId="29" xfId="1" applyFont="1" applyBorder="1" applyAlignment="1" applyProtection="1">
      <alignment horizontal="left" vertical="center" wrapText="1"/>
      <protection locked="0"/>
    </xf>
    <xf numFmtId="0" fontId="15" fillId="0" borderId="30" xfId="1" applyFont="1" applyBorder="1" applyAlignment="1" applyProtection="1">
      <alignment horizontal="left" vertical="center" wrapText="1"/>
      <protection locked="0"/>
    </xf>
    <xf numFmtId="0" fontId="15" fillId="0" borderId="28" xfId="0" applyFont="1" applyBorder="1" applyAlignment="1" applyProtection="1">
      <alignment horizontal="left" vertical="center" wrapText="1"/>
      <protection locked="0"/>
    </xf>
    <xf numFmtId="0" fontId="15" fillId="0" borderId="29" xfId="0" applyFont="1" applyBorder="1" applyAlignment="1" applyProtection="1">
      <alignment horizontal="left" vertical="center" wrapText="1"/>
      <protection locked="0"/>
    </xf>
    <xf numFmtId="0" fontId="15" fillId="0" borderId="30" xfId="0" applyFont="1" applyBorder="1" applyAlignment="1" applyProtection="1">
      <alignment horizontal="left" vertical="center" wrapText="1"/>
      <protection locked="0"/>
    </xf>
    <xf numFmtId="0" fontId="17" fillId="0" borderId="18" xfId="1" applyNumberFormat="1" applyFont="1" applyBorder="1" applyAlignment="1" applyProtection="1">
      <alignment horizontal="left" vertical="center" wrapText="1"/>
      <protection locked="0"/>
    </xf>
    <xf numFmtId="0" fontId="2" fillId="2" borderId="40" xfId="1" applyFill="1" applyBorder="1" applyAlignment="1" applyProtection="1">
      <protection locked="0"/>
    </xf>
    <xf numFmtId="0" fontId="15" fillId="0" borderId="28" xfId="1" applyFont="1" applyBorder="1" applyAlignment="1" applyProtection="1">
      <alignment horizontal="left" vertical="top" wrapText="1"/>
      <protection locked="0"/>
    </xf>
    <xf numFmtId="0" fontId="15" fillId="0" borderId="29" xfId="1" applyFont="1" applyBorder="1" applyAlignment="1" applyProtection="1">
      <alignment horizontal="left" vertical="top" wrapText="1"/>
      <protection locked="0"/>
    </xf>
    <xf numFmtId="0" fontId="15" fillId="0" borderId="30" xfId="1" applyFont="1" applyBorder="1" applyAlignment="1" applyProtection="1">
      <alignment horizontal="left" vertical="top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indent="1"/>
      <protection locked="0"/>
    </xf>
    <xf numFmtId="0" fontId="0" fillId="0" borderId="31" xfId="0" applyBorder="1" applyAlignment="1" applyProtection="1">
      <alignment horizontal="left" indent="1"/>
      <protection locked="0"/>
    </xf>
    <xf numFmtId="0" fontId="15" fillId="0" borderId="27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31" xfId="0" applyFont="1" applyBorder="1" applyAlignment="1" applyProtection="1">
      <alignment horizontal="left" vertical="center" wrapText="1"/>
      <protection locked="0"/>
    </xf>
    <xf numFmtId="0" fontId="0" fillId="2" borderId="35" xfId="0" applyFill="1" applyBorder="1" applyAlignment="1" applyProtection="1">
      <protection locked="0"/>
    </xf>
    <xf numFmtId="0" fontId="0" fillId="2" borderId="41" xfId="0" applyFill="1" applyBorder="1" applyAlignment="1" applyProtection="1">
      <protection locked="0"/>
    </xf>
    <xf numFmtId="0" fontId="15" fillId="0" borderId="35" xfId="1" applyFont="1" applyBorder="1" applyAlignment="1" applyProtection="1">
      <alignment horizontal="left" vertical="top" wrapText="1"/>
      <protection locked="0"/>
    </xf>
    <xf numFmtId="0" fontId="15" fillId="0" borderId="19" xfId="1" applyFont="1" applyBorder="1" applyAlignment="1" applyProtection="1">
      <alignment horizontal="left" vertical="top" wrapText="1"/>
      <protection locked="0"/>
    </xf>
    <xf numFmtId="0" fontId="15" fillId="0" borderId="37" xfId="1" applyFont="1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23" fillId="0" borderId="27" xfId="0" applyFont="1" applyBorder="1" applyAlignment="1" applyProtection="1">
      <alignment horizontal="left" vertical="center" wrapText="1"/>
      <protection locked="0"/>
    </xf>
    <xf numFmtId="0" fontId="23" fillId="0" borderId="0" xfId="0" applyFont="1" applyBorder="1" applyAlignment="1" applyProtection="1">
      <alignment horizontal="left" vertical="center" wrapText="1"/>
      <protection locked="0"/>
    </xf>
    <xf numFmtId="0" fontId="23" fillId="0" borderId="31" xfId="0" applyFont="1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protection locked="0"/>
    </xf>
    <xf numFmtId="0" fontId="2" fillId="3" borderId="40" xfId="1" applyFill="1" applyBorder="1" applyAlignment="1" applyProtection="1">
      <protection locked="0"/>
    </xf>
    <xf numFmtId="0" fontId="0" fillId="3" borderId="30" xfId="0" applyFill="1" applyBorder="1" applyAlignment="1" applyProtection="1">
      <protection locked="0"/>
    </xf>
    <xf numFmtId="0" fontId="23" fillId="0" borderId="28" xfId="1" applyFont="1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wrapText="1"/>
      <protection locked="0"/>
    </xf>
    <xf numFmtId="0" fontId="0" fillId="0" borderId="30" xfId="0" applyBorder="1" applyAlignment="1" applyProtection="1">
      <alignment horizontal="left" wrapText="1"/>
      <protection locked="0"/>
    </xf>
    <xf numFmtId="0" fontId="15" fillId="0" borderId="34" xfId="1" quotePrefix="1" applyFont="1" applyBorder="1" applyAlignment="1" applyProtection="1">
      <alignment horizontal="left" vertical="center" indent="1"/>
      <protection locked="0"/>
    </xf>
    <xf numFmtId="0" fontId="15" fillId="0" borderId="31" xfId="1" quotePrefix="1" applyFont="1" applyBorder="1" applyAlignment="1" applyProtection="1">
      <alignment horizontal="left" vertical="center" indent="1"/>
      <protection locked="0"/>
    </xf>
    <xf numFmtId="0" fontId="0" fillId="3" borderId="41" xfId="0" applyFill="1" applyBorder="1" applyAlignment="1" applyProtection="1">
      <protection locked="0"/>
    </xf>
    <xf numFmtId="0" fontId="0" fillId="3" borderId="37" xfId="0" applyFill="1" applyBorder="1" applyAlignment="1" applyProtection="1">
      <protection locked="0"/>
    </xf>
    <xf numFmtId="0" fontId="0" fillId="0" borderId="27" xfId="0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34" xfId="0" applyBorder="1" applyAlignment="1">
      <alignment horizontal="left" indent="1"/>
    </xf>
    <xf numFmtId="0" fontId="0" fillId="0" borderId="31" xfId="0" applyBorder="1" applyAlignment="1">
      <alignment horizontal="left" indent="1"/>
    </xf>
    <xf numFmtId="0" fontId="2" fillId="0" borderId="40" xfId="1" applyBorder="1" applyAlignment="1" applyProtection="1">
      <protection locked="0"/>
    </xf>
    <xf numFmtId="0" fontId="2" fillId="0" borderId="32" xfId="1" applyBorder="1" applyAlignment="1" applyProtection="1">
      <protection locked="0"/>
    </xf>
    <xf numFmtId="0" fontId="23" fillId="0" borderId="35" xfId="0" applyFont="1" applyBorder="1" applyAlignment="1" applyProtection="1">
      <alignment horizontal="left" vertical="center" wrapText="1"/>
      <protection locked="0"/>
    </xf>
    <xf numFmtId="0" fontId="23" fillId="0" borderId="19" xfId="0" applyFont="1" applyBorder="1" applyAlignment="1" applyProtection="1">
      <alignment horizontal="left" vertical="center" wrapText="1"/>
      <protection locked="0"/>
    </xf>
    <xf numFmtId="0" fontId="23" fillId="0" borderId="37" xfId="0" applyFont="1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protection locked="0"/>
    </xf>
    <xf numFmtId="0" fontId="0" fillId="0" borderId="35" xfId="0" applyBorder="1" applyAlignment="1" applyProtection="1">
      <alignment horizontal="left" wrapText="1"/>
      <protection locked="0"/>
    </xf>
    <xf numFmtId="0" fontId="0" fillId="0" borderId="19" xfId="0" applyBorder="1" applyAlignment="1" applyProtection="1">
      <alignment horizontal="left" wrapText="1"/>
      <protection locked="0"/>
    </xf>
    <xf numFmtId="0" fontId="0" fillId="0" borderId="37" xfId="0" applyBorder="1" applyAlignment="1" applyProtection="1">
      <alignment horizontal="left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2" fillId="0" borderId="30" xfId="1" applyBorder="1" applyAlignment="1" applyProtection="1">
      <alignment horizontal="left" vertical="center" indent="1"/>
      <protection locked="0"/>
    </xf>
    <xf numFmtId="0" fontId="15" fillId="0" borderId="28" xfId="1" quotePrefix="1" applyFont="1" applyBorder="1" applyAlignment="1" applyProtection="1">
      <alignment horizontal="left" vertical="center" wrapText="1"/>
      <protection locked="0"/>
    </xf>
    <xf numFmtId="0" fontId="15" fillId="0" borderId="29" xfId="1" quotePrefix="1" applyFont="1" applyBorder="1" applyAlignment="1" applyProtection="1">
      <alignment horizontal="left" vertical="center" wrapText="1"/>
      <protection locked="0"/>
    </xf>
    <xf numFmtId="0" fontId="15" fillId="0" borderId="30" xfId="1" quotePrefix="1" applyFont="1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vertical="center" indent="1"/>
      <protection locked="0"/>
    </xf>
    <xf numFmtId="0" fontId="0" fillId="0" borderId="31" xfId="0" applyBorder="1" applyAlignment="1" applyProtection="1">
      <alignment horizontal="left" vertical="center" indent="1"/>
      <protection locked="0"/>
    </xf>
    <xf numFmtId="0" fontId="15" fillId="0" borderId="27" xfId="1" quotePrefix="1" applyFont="1" applyBorder="1" applyAlignment="1" applyProtection="1">
      <alignment horizontal="left" vertical="center" wrapText="1"/>
      <protection locked="0"/>
    </xf>
    <xf numFmtId="0" fontId="15" fillId="0" borderId="0" xfId="1" quotePrefix="1" applyFont="1" applyBorder="1" applyAlignment="1" applyProtection="1">
      <alignment horizontal="left" vertical="center" wrapText="1"/>
      <protection locked="0"/>
    </xf>
    <xf numFmtId="0" fontId="15" fillId="0" borderId="31" xfId="1" quotePrefix="1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protection locked="0"/>
    </xf>
    <xf numFmtId="0" fontId="0" fillId="0" borderId="31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15" fillId="0" borderId="34" xfId="1" quotePrefix="1" applyFont="1" applyBorder="1" applyAlignment="1" applyProtection="1">
      <alignment horizontal="left" vertical="center" wrapText="1" indent="1"/>
      <protection locked="0"/>
    </xf>
    <xf numFmtId="0" fontId="23" fillId="0" borderId="27" xfId="1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15" fillId="0" borderId="0" xfId="1" quotePrefix="1" applyFont="1" applyBorder="1" applyAlignment="1" applyProtection="1">
      <alignment horizontal="left" vertical="top"/>
      <protection locked="0"/>
    </xf>
    <xf numFmtId="0" fontId="0" fillId="0" borderId="42" xfId="0" applyBorder="1" applyAlignment="1" applyProtection="1">
      <alignment horizontal="left" vertical="center" indent="1"/>
      <protection locked="0"/>
    </xf>
    <xf numFmtId="0" fontId="0" fillId="0" borderId="37" xfId="0" applyBorder="1" applyAlignment="1" applyProtection="1">
      <alignment horizontal="left" vertical="center" indent="1"/>
      <protection locked="0"/>
    </xf>
    <xf numFmtId="0" fontId="0" fillId="0" borderId="35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37" xfId="0" applyBorder="1" applyAlignment="1" applyProtection="1">
      <alignment horizontal="left" vertical="top" wrapText="1"/>
      <protection locked="0"/>
    </xf>
    <xf numFmtId="0" fontId="22" fillId="0" borderId="39" xfId="1" applyFont="1" applyBorder="1" applyAlignment="1" applyProtection="1">
      <alignment horizontal="left" wrapText="1" indent="1"/>
      <protection locked="0"/>
    </xf>
    <xf numFmtId="0" fontId="24" fillId="0" borderId="30" xfId="1" applyFont="1" applyBorder="1" applyAlignment="1" applyProtection="1">
      <alignment horizontal="left" wrapText="1" indent="1"/>
      <protection locked="0"/>
    </xf>
    <xf numFmtId="0" fontId="2" fillId="2" borderId="28" xfId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40" xfId="1" applyFill="1" applyBorder="1" applyAlignment="1" applyProtection="1">
      <alignment wrapText="1"/>
      <protection locked="0"/>
    </xf>
    <xf numFmtId="0" fontId="0" fillId="2" borderId="30" xfId="0" applyFill="1" applyBorder="1" applyAlignment="1" applyProtection="1">
      <alignment wrapText="1"/>
      <protection locked="0"/>
    </xf>
    <xf numFmtId="0" fontId="2" fillId="0" borderId="25" xfId="1" applyBorder="1" applyAlignment="1" applyProtection="1">
      <alignment horizontal="center" vertical="center" wrapText="1"/>
      <protection locked="0"/>
    </xf>
    <xf numFmtId="0" fontId="15" fillId="0" borderId="23" xfId="0" applyFont="1" applyBorder="1" applyAlignment="1" applyProtection="1">
      <alignment wrapText="1"/>
      <protection locked="0"/>
    </xf>
    <xf numFmtId="0" fontId="2" fillId="0" borderId="0" xfId="1" applyAlignment="1" applyProtection="1">
      <alignment wrapText="1"/>
      <protection locked="0"/>
    </xf>
    <xf numFmtId="0" fontId="15" fillId="0" borderId="43" xfId="1" applyFont="1" applyBorder="1" applyAlignment="1" applyProtection="1">
      <alignment horizontal="left" vertical="top" wrapText="1"/>
      <protection locked="0"/>
    </xf>
    <xf numFmtId="0" fontId="15" fillId="0" borderId="43" xfId="0" applyFont="1" applyBorder="1" applyAlignment="1" applyProtection="1">
      <alignment horizontal="left" vertical="top" wrapText="1"/>
      <protection locked="0"/>
    </xf>
    <xf numFmtId="0" fontId="15" fillId="0" borderId="43" xfId="0" applyFont="1" applyBorder="1" applyAlignment="1" applyProtection="1">
      <alignment horizontal="left" wrapText="1"/>
      <protection locked="0"/>
    </xf>
    <xf numFmtId="0" fontId="2" fillId="0" borderId="0" xfId="1" applyAlignment="1" applyProtection="1">
      <alignment wrapText="1"/>
    </xf>
    <xf numFmtId="0" fontId="0" fillId="0" borderId="34" xfId="0" applyBorder="1" applyAlignment="1" applyProtection="1">
      <alignment horizontal="left" wrapText="1" indent="1"/>
      <protection locked="0"/>
    </xf>
    <xf numFmtId="0" fontId="0" fillId="0" borderId="31" xfId="0" applyBorder="1" applyAlignment="1" applyProtection="1">
      <alignment horizontal="left" wrapText="1" indent="1"/>
      <protection locked="0"/>
    </xf>
    <xf numFmtId="0" fontId="0" fillId="2" borderId="35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41" xfId="0" applyFill="1" applyBorder="1" applyAlignment="1" applyProtection="1">
      <alignment wrapText="1"/>
      <protection locked="0"/>
    </xf>
    <xf numFmtId="0" fontId="0" fillId="2" borderId="37" xfId="0" applyFill="1" applyBorder="1" applyAlignment="1" applyProtection="1">
      <alignment wrapText="1"/>
      <protection locked="0"/>
    </xf>
    <xf numFmtId="0" fontId="15" fillId="0" borderId="44" xfId="1" applyFont="1" applyBorder="1" applyAlignment="1" applyProtection="1">
      <alignment horizontal="left" vertical="top" wrapText="1"/>
      <protection locked="0"/>
    </xf>
    <xf numFmtId="0" fontId="15" fillId="0" borderId="44" xfId="0" applyFont="1" applyBorder="1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vertical="center" wrapText="1" indent="1"/>
      <protection locked="0"/>
    </xf>
    <xf numFmtId="0" fontId="2" fillId="3" borderId="28" xfId="1" applyFill="1" applyBorder="1" applyAlignment="1" applyProtection="1">
      <alignment wrapText="1"/>
      <protection locked="0"/>
    </xf>
    <xf numFmtId="0" fontId="0" fillId="0" borderId="29" xfId="0" applyBorder="1" applyAlignment="1" applyProtection="1">
      <alignment wrapText="1"/>
      <protection locked="0"/>
    </xf>
    <xf numFmtId="0" fontId="2" fillId="3" borderId="40" xfId="1" applyFill="1" applyBorder="1" applyAlignment="1" applyProtection="1">
      <alignment wrapText="1"/>
      <protection locked="0"/>
    </xf>
    <xf numFmtId="0" fontId="0" fillId="3" borderId="30" xfId="0" applyFill="1" applyBorder="1" applyAlignment="1" applyProtection="1">
      <alignment wrapText="1"/>
      <protection locked="0"/>
    </xf>
    <xf numFmtId="0" fontId="0" fillId="0" borderId="34" xfId="0" applyBorder="1" applyAlignment="1" applyProtection="1">
      <alignment horizontal="left" vertical="center" wrapText="1" indent="1"/>
      <protection locked="0"/>
    </xf>
    <xf numFmtId="0" fontId="0" fillId="0" borderId="35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3" borderId="41" xfId="0" applyFill="1" applyBorder="1" applyAlignment="1" applyProtection="1">
      <alignment wrapText="1"/>
      <protection locked="0"/>
    </xf>
    <xf numFmtId="0" fontId="0" fillId="3" borderId="37" xfId="0" applyFill="1" applyBorder="1" applyAlignment="1" applyProtection="1">
      <alignment wrapText="1"/>
      <protection locked="0"/>
    </xf>
    <xf numFmtId="0" fontId="23" fillId="0" borderId="27" xfId="1" applyFont="1" applyBorder="1" applyAlignment="1" applyProtection="1">
      <alignment horizontal="left" vertical="center" wrapText="1"/>
      <protection locked="0"/>
    </xf>
    <xf numFmtId="0" fontId="23" fillId="0" borderId="0" xfId="1" applyFont="1" applyBorder="1" applyAlignment="1" applyProtection="1">
      <alignment horizontal="left" vertical="center" wrapText="1"/>
      <protection locked="0"/>
    </xf>
    <xf numFmtId="0" fontId="23" fillId="0" borderId="31" xfId="1" applyFont="1" applyBorder="1" applyAlignment="1" applyProtection="1">
      <alignment horizontal="left" vertical="center" wrapText="1"/>
      <protection locked="0"/>
    </xf>
    <xf numFmtId="0" fontId="2" fillId="0" borderId="28" xfId="1" applyBorder="1" applyAlignment="1" applyProtection="1">
      <alignment wrapText="1"/>
      <protection locked="0"/>
    </xf>
    <xf numFmtId="0" fontId="2" fillId="0" borderId="40" xfId="1" applyBorder="1" applyAlignment="1" applyProtection="1">
      <alignment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23" fillId="0" borderId="44" xfId="1" applyFont="1" applyBorder="1" applyAlignment="1" applyProtection="1">
      <alignment horizontal="left" vertical="center" wrapText="1"/>
      <protection locked="0"/>
    </xf>
    <xf numFmtId="0" fontId="0" fillId="0" borderId="42" xfId="0" applyBorder="1" applyAlignment="1" applyProtection="1">
      <alignment horizontal="left" vertical="center" wrapText="1" indent="1"/>
      <protection locked="0"/>
    </xf>
    <xf numFmtId="0" fontId="0" fillId="0" borderId="37" xfId="0" applyBorder="1" applyAlignment="1" applyProtection="1">
      <alignment horizontal="left" vertical="center" wrapText="1" indent="1"/>
      <protection locked="0"/>
    </xf>
    <xf numFmtId="0" fontId="23" fillId="0" borderId="35" xfId="1" applyFont="1" applyBorder="1" applyAlignment="1" applyProtection="1">
      <alignment horizontal="left" vertical="center" wrapText="1"/>
      <protection locked="0"/>
    </xf>
    <xf numFmtId="0" fontId="23" fillId="0" borderId="19" xfId="1" applyFont="1" applyBorder="1" applyAlignment="1" applyProtection="1">
      <alignment horizontal="left" vertical="center" wrapText="1"/>
      <protection locked="0"/>
    </xf>
    <xf numFmtId="0" fontId="23" fillId="0" borderId="37" xfId="1" applyFont="1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0" fillId="0" borderId="37" xfId="0" applyBorder="1" applyAlignment="1" applyProtection="1">
      <alignment wrapText="1"/>
      <protection locked="0"/>
    </xf>
    <xf numFmtId="0" fontId="23" fillId="0" borderId="32" xfId="1" applyFont="1" applyBorder="1" applyAlignment="1" applyProtection="1">
      <alignment horizontal="left" vertical="center" wrapText="1"/>
      <protection locked="0"/>
    </xf>
    <xf numFmtId="0" fontId="2" fillId="0" borderId="45" xfId="1" applyBorder="1" applyAlignment="1" applyProtection="1">
      <alignment wrapText="1"/>
      <protection locked="0"/>
    </xf>
    <xf numFmtId="0" fontId="2" fillId="0" borderId="43" xfId="1" applyBorder="1" applyAlignment="1" applyProtection="1">
      <alignment wrapText="1"/>
      <protection locked="0"/>
    </xf>
    <xf numFmtId="0" fontId="15" fillId="0" borderId="40" xfId="1" applyFont="1" applyBorder="1" applyAlignment="1" applyProtection="1">
      <alignment horizontal="left" vertical="center" wrapText="1"/>
      <protection locked="0"/>
    </xf>
    <xf numFmtId="0" fontId="15" fillId="0" borderId="46" xfId="0" applyFont="1" applyBorder="1" applyAlignment="1" applyProtection="1">
      <alignment wrapText="1"/>
      <protection locked="0"/>
    </xf>
    <xf numFmtId="0" fontId="9" fillId="0" borderId="26" xfId="1" applyFont="1" applyBorder="1" applyAlignment="1" applyProtection="1">
      <alignment horizontal="left" vertical="center" wrapText="1" indent="1"/>
      <protection locked="0"/>
    </xf>
    <xf numFmtId="0" fontId="2" fillId="0" borderId="44" xfId="1" applyBorder="1" applyAlignment="1" applyProtection="1">
      <alignment horizontal="left" vertical="center" wrapText="1" indent="1"/>
      <protection locked="0"/>
    </xf>
    <xf numFmtId="0" fontId="15" fillId="0" borderId="47" xfId="1" applyFont="1" applyBorder="1" applyAlignment="1" applyProtection="1">
      <alignment horizontal="left" vertical="center" wrapText="1"/>
      <protection locked="0"/>
    </xf>
    <xf numFmtId="0" fontId="15" fillId="0" borderId="48" xfId="0" applyFont="1" applyBorder="1" applyAlignment="1" applyProtection="1">
      <alignment wrapText="1"/>
      <protection locked="0"/>
    </xf>
    <xf numFmtId="0" fontId="25" fillId="0" borderId="26" xfId="1" applyFont="1" applyBorder="1" applyAlignment="1" applyProtection="1">
      <alignment horizontal="left" vertical="center" wrapText="1" indent="1"/>
      <protection locked="0"/>
    </xf>
    <xf numFmtId="0" fontId="0" fillId="3" borderId="29" xfId="0" applyFill="1" applyBorder="1" applyAlignment="1" applyProtection="1">
      <alignment wrapText="1"/>
      <protection locked="0"/>
    </xf>
    <xf numFmtId="0" fontId="26" fillId="0" borderId="34" xfId="1" quotePrefix="1" applyFont="1" applyBorder="1" applyAlignment="1" applyProtection="1">
      <alignment horizontal="left" vertical="center" wrapText="1" indent="1"/>
      <protection locked="0"/>
    </xf>
    <xf numFmtId="0" fontId="26" fillId="0" borderId="31" xfId="1" quotePrefix="1" applyFont="1" applyBorder="1" applyAlignment="1" applyProtection="1">
      <alignment horizontal="left" vertical="center" wrapText="1" indent="1"/>
      <protection locked="0"/>
    </xf>
    <xf numFmtId="0" fontId="0" fillId="3" borderId="35" xfId="0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26" fillId="0" borderId="34" xfId="0" applyFont="1" applyBorder="1" applyAlignment="1" applyProtection="1">
      <alignment horizontal="left" wrapText="1" indent="1"/>
      <protection locked="0"/>
    </xf>
    <xf numFmtId="0" fontId="26" fillId="0" borderId="31" xfId="0" applyFont="1" applyBorder="1" applyAlignment="1" applyProtection="1">
      <alignment horizontal="left" wrapText="1" indent="1"/>
      <protection locked="0"/>
    </xf>
    <xf numFmtId="0" fontId="2" fillId="0" borderId="38" xfId="1" applyBorder="1" applyAlignment="1" applyProtection="1">
      <alignment wrapText="1"/>
      <protection locked="0"/>
    </xf>
    <xf numFmtId="0" fontId="2" fillId="0" borderId="32" xfId="1" applyBorder="1" applyAlignment="1" applyProtection="1">
      <alignment wrapText="1"/>
      <protection locked="0"/>
    </xf>
    <xf numFmtId="0" fontId="15" fillId="0" borderId="35" xfId="0" applyFont="1" applyBorder="1" applyAlignment="1" applyProtection="1">
      <alignment horizontal="left" vertical="center" wrapText="1"/>
      <protection locked="0"/>
    </xf>
    <xf numFmtId="0" fontId="15" fillId="0" borderId="19" xfId="0" applyFont="1" applyBorder="1" applyAlignment="1" applyProtection="1">
      <alignment horizontal="left" vertical="center" wrapText="1"/>
      <protection locked="0"/>
    </xf>
    <xf numFmtId="0" fontId="15" fillId="0" borderId="37" xfId="0" applyFont="1" applyBorder="1" applyAlignment="1" applyProtection="1">
      <alignment horizontal="left" vertical="center" wrapText="1"/>
      <protection locked="0"/>
    </xf>
    <xf numFmtId="0" fontId="15" fillId="0" borderId="41" xfId="1" applyFont="1" applyBorder="1" applyAlignment="1" applyProtection="1">
      <alignment horizontal="left" vertical="center" wrapText="1"/>
      <protection locked="0"/>
    </xf>
    <xf numFmtId="0" fontId="15" fillId="0" borderId="49" xfId="0" applyFont="1" applyBorder="1" applyAlignment="1" applyProtection="1">
      <alignment wrapText="1"/>
      <protection locked="0"/>
    </xf>
    <xf numFmtId="0" fontId="22" fillId="0" borderId="26" xfId="1" quotePrefix="1" applyFont="1" applyBorder="1" applyAlignment="1" applyProtection="1">
      <alignment horizontal="left" vertical="center" wrapText="1" indent="1"/>
      <protection locked="0"/>
    </xf>
    <xf numFmtId="0" fontId="22" fillId="0" borderId="44" xfId="1" quotePrefix="1" applyFont="1" applyBorder="1" applyAlignment="1" applyProtection="1">
      <alignment horizontal="left" vertical="center" wrapText="1" indent="1"/>
      <protection locked="0"/>
    </xf>
    <xf numFmtId="0" fontId="15" fillId="0" borderId="34" xfId="1" applyFont="1" applyBorder="1" applyAlignment="1" applyProtection="1">
      <alignment horizontal="left" wrapText="1" indent="1"/>
      <protection locked="0"/>
    </xf>
    <xf numFmtId="0" fontId="15" fillId="0" borderId="31" xfId="1" applyFont="1" applyBorder="1" applyAlignment="1" applyProtection="1">
      <alignment horizontal="left" wrapText="1" indent="1"/>
      <protection locked="0"/>
    </xf>
    <xf numFmtId="0" fontId="0" fillId="0" borderId="33" xfId="0" applyBorder="1" applyAlignment="1">
      <alignment wrapText="1"/>
    </xf>
    <xf numFmtId="0" fontId="0" fillId="0" borderId="42" xfId="0" applyBorder="1" applyAlignment="1" applyProtection="1">
      <alignment horizontal="left" wrapText="1" indent="1"/>
      <protection locked="0"/>
    </xf>
    <xf numFmtId="0" fontId="0" fillId="0" borderId="37" xfId="0" applyBorder="1" applyAlignment="1" applyProtection="1">
      <alignment horizontal="left" wrapText="1" indent="1"/>
      <protection locked="0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9" fillId="0" borderId="39" xfId="1" applyFont="1" applyBorder="1" applyAlignment="1" applyProtection="1">
      <alignment horizontal="left" wrapText="1" indent="1"/>
      <protection locked="0"/>
    </xf>
    <xf numFmtId="0" fontId="2" fillId="0" borderId="30" xfId="1" applyBorder="1" applyAlignment="1" applyProtection="1">
      <alignment horizontal="left" wrapText="1" indent="1"/>
      <protection locked="0"/>
    </xf>
    <xf numFmtId="0" fontId="15" fillId="0" borderId="43" xfId="0" applyFont="1" applyBorder="1" applyAlignment="1" applyProtection="1">
      <alignment horizontal="left" vertical="center" wrapText="1"/>
      <protection locked="0"/>
    </xf>
    <xf numFmtId="0" fontId="15" fillId="0" borderId="44" xfId="0" applyFont="1" applyBorder="1" applyAlignment="1" applyProtection="1">
      <alignment horizontal="left" vertical="center" wrapText="1"/>
      <protection locked="0"/>
    </xf>
    <xf numFmtId="0" fontId="22" fillId="0" borderId="34" xfId="1" quotePrefix="1" applyFont="1" applyBorder="1" applyAlignment="1" applyProtection="1">
      <alignment horizontal="left" vertical="center" wrapText="1" indent="1"/>
      <protection locked="0"/>
    </xf>
    <xf numFmtId="0" fontId="15" fillId="0" borderId="34" xfId="1" applyFont="1" applyBorder="1" applyAlignment="1" applyProtection="1">
      <alignment horizontal="left" vertical="justify" wrapText="1" indent="1"/>
      <protection locked="0"/>
    </xf>
    <xf numFmtId="0" fontId="15" fillId="0" borderId="31" xfId="1" applyFont="1" applyBorder="1" applyAlignment="1" applyProtection="1">
      <alignment horizontal="left" vertical="justify" wrapText="1" indent="1"/>
      <protection locked="0"/>
    </xf>
    <xf numFmtId="0" fontId="0" fillId="0" borderId="8" xfId="0" applyBorder="1" applyAlignment="1" applyProtection="1">
      <alignment horizontal="left" vertical="justify" wrapText="1" indent="1"/>
      <protection locked="0"/>
    </xf>
    <xf numFmtId="0" fontId="0" fillId="0" borderId="50" xfId="0" applyBorder="1" applyAlignment="1" applyProtection="1">
      <alignment horizontal="left" vertical="justify" wrapText="1" indent="1"/>
      <protection locked="0"/>
    </xf>
    <xf numFmtId="0" fontId="23" fillId="0" borderId="51" xfId="1" applyFont="1" applyBorder="1" applyAlignment="1" applyProtection="1">
      <alignment horizontal="left" vertical="center" wrapText="1"/>
      <protection locked="0"/>
    </xf>
    <xf numFmtId="0" fontId="23" fillId="0" borderId="9" xfId="1" applyFont="1" applyBorder="1" applyAlignment="1" applyProtection="1">
      <alignment horizontal="left" vertical="center" wrapText="1"/>
      <protection locked="0"/>
    </xf>
    <xf numFmtId="0" fontId="23" fillId="0" borderId="50" xfId="1" applyFont="1" applyBorder="1" applyAlignment="1" applyProtection="1">
      <alignment horizontal="left" vertical="center" wrapText="1"/>
      <protection locked="0"/>
    </xf>
    <xf numFmtId="0" fontId="23" fillId="0" borderId="51" xfId="0" applyFont="1" applyBorder="1" applyAlignment="1" applyProtection="1">
      <alignment horizontal="left" vertical="center" wrapText="1"/>
      <protection locked="0"/>
    </xf>
    <xf numFmtId="0" fontId="23" fillId="0" borderId="9" xfId="0" applyFont="1" applyBorder="1" applyAlignment="1" applyProtection="1">
      <alignment horizontal="left" vertical="center" wrapText="1"/>
      <protection locked="0"/>
    </xf>
    <xf numFmtId="0" fontId="23" fillId="0" borderId="50" xfId="0" applyFont="1" applyBorder="1" applyAlignment="1" applyProtection="1">
      <alignment horizontal="left" vertical="center" wrapText="1"/>
      <protection locked="0"/>
    </xf>
    <xf numFmtId="0" fontId="0" fillId="0" borderId="51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50" xfId="0" applyBorder="1" applyAlignment="1" applyProtection="1">
      <alignment wrapText="1"/>
      <protection locked="0"/>
    </xf>
    <xf numFmtId="0" fontId="21" fillId="0" borderId="52" xfId="1" applyFont="1" applyBorder="1" applyAlignment="1" applyProtection="1">
      <alignment horizontal="left" vertical="center" wrapText="1"/>
      <protection locked="0"/>
    </xf>
    <xf numFmtId="0" fontId="2" fillId="0" borderId="53" xfId="1" applyBorder="1" applyAlignment="1" applyProtection="1">
      <alignment horizontal="center" vertical="center" wrapText="1"/>
      <protection locked="0"/>
    </xf>
    <xf numFmtId="0" fontId="15" fillId="0" borderId="15" xfId="1" applyFont="1" applyBorder="1" applyAlignment="1" applyProtection="1">
      <alignment horizontal="left" vertical="center" wrapText="1"/>
      <protection locked="0"/>
    </xf>
    <xf numFmtId="0" fontId="15" fillId="0" borderId="9" xfId="1" applyFont="1" applyBorder="1" applyAlignment="1" applyProtection="1">
      <alignment horizontal="left" vertical="center" wrapText="1"/>
      <protection locked="0"/>
    </xf>
    <xf numFmtId="0" fontId="15" fillId="0" borderId="10" xfId="0" applyFont="1" applyBorder="1" applyAlignment="1" applyProtection="1">
      <alignment wrapText="1"/>
      <protection locked="0"/>
    </xf>
    <xf numFmtId="0" fontId="23" fillId="0" borderId="54" xfId="1" applyFont="1" applyBorder="1" applyAlignment="1" applyProtection="1">
      <alignment horizontal="left" vertical="center" wrapText="1"/>
      <protection locked="0"/>
    </xf>
    <xf numFmtId="0" fontId="15" fillId="0" borderId="4" xfId="1" applyFont="1" applyBorder="1" applyAlignment="1" applyProtection="1">
      <alignment horizontal="center"/>
      <protection locked="0"/>
    </xf>
    <xf numFmtId="0" fontId="15" fillId="0" borderId="6" xfId="1" applyFont="1" applyBorder="1" applyAlignment="1" applyProtection="1">
      <alignment horizontal="center"/>
      <protection locked="0"/>
    </xf>
    <xf numFmtId="0" fontId="15" fillId="0" borderId="6" xfId="1" applyFont="1" applyBorder="1" applyProtection="1">
      <protection locked="0"/>
    </xf>
    <xf numFmtId="0" fontId="0" fillId="0" borderId="6" xfId="0" applyBorder="1" applyAlignment="1" applyProtection="1">
      <protection locked="0"/>
    </xf>
    <xf numFmtId="0" fontId="15" fillId="0" borderId="6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Protection="1">
      <protection locked="0"/>
    </xf>
    <xf numFmtId="0" fontId="15" fillId="0" borderId="6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Alignment="1" applyProtection="1">
      <alignment horizontal="center" vertical="center"/>
      <protection locked="0"/>
    </xf>
    <xf numFmtId="0" fontId="15" fillId="0" borderId="13" xfId="1" applyFont="1" applyBorder="1" applyProtection="1">
      <protection locked="0"/>
    </xf>
    <xf numFmtId="0" fontId="15" fillId="0" borderId="0" xfId="1" applyFont="1" applyProtection="1">
      <protection locked="0"/>
    </xf>
    <xf numFmtId="0" fontId="15" fillId="0" borderId="0" xfId="1" applyFont="1" applyProtection="1"/>
    <xf numFmtId="0" fontId="15" fillId="0" borderId="34" xfId="1" applyFont="1" applyBorder="1" applyAlignment="1" applyProtection="1">
      <alignment horizontal="center"/>
      <protection locked="0"/>
    </xf>
    <xf numFmtId="0" fontId="15" fillId="0" borderId="0" xfId="1" applyFont="1" applyBorder="1" applyAlignment="1" applyProtection="1">
      <alignment horizontal="center"/>
      <protection locked="0"/>
    </xf>
    <xf numFmtId="0" fontId="15" fillId="0" borderId="0" xfId="1" applyFont="1" applyBorder="1" applyAlignment="1" applyProtection="1">
      <alignment horizontal="centerContinuous"/>
      <protection locked="0"/>
    </xf>
    <xf numFmtId="0" fontId="15" fillId="0" borderId="0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Alignment="1" applyProtection="1">
      <alignment horizontal="left" vertical="center"/>
      <protection locked="0"/>
    </xf>
    <xf numFmtId="0" fontId="15" fillId="0" borderId="48" xfId="1" applyFont="1" applyBorder="1" applyProtection="1">
      <protection locked="0"/>
    </xf>
    <xf numFmtId="0" fontId="4" fillId="0" borderId="34" xfId="1" applyFont="1" applyBorder="1" applyAlignment="1" applyProtection="1">
      <alignment horizontal="left" vertical="center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6" fillId="0" borderId="0" xfId="1" applyFont="1" applyBorder="1" applyAlignment="1" applyProtection="1">
      <alignment horizontal="left" vertical="center"/>
      <protection locked="0"/>
    </xf>
    <xf numFmtId="0" fontId="27" fillId="0" borderId="0" xfId="1" applyFont="1" applyFill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4" fillId="0" borderId="0" xfId="1" applyFont="1" applyBorder="1" applyAlignment="1" applyProtection="1">
      <alignment horizontal="right"/>
      <protection locked="0"/>
    </xf>
    <xf numFmtId="0" fontId="2" fillId="0" borderId="0" xfId="1" applyBorder="1" applyProtection="1">
      <protection locked="0"/>
    </xf>
    <xf numFmtId="0" fontId="9" fillId="0" borderId="0" xfId="1" applyFont="1" applyBorder="1" applyProtection="1">
      <protection locked="0"/>
    </xf>
    <xf numFmtId="0" fontId="0" fillId="0" borderId="0" xfId="0" applyBorder="1" applyAlignment="1" applyProtection="1">
      <protection locked="0"/>
    </xf>
    <xf numFmtId="0" fontId="5" fillId="0" borderId="19" xfId="1" applyFont="1" applyFill="1" applyBorder="1" applyAlignment="1" applyProtection="1">
      <alignment horizontal="left" vertical="center"/>
      <protection locked="0"/>
    </xf>
    <xf numFmtId="0" fontId="5" fillId="0" borderId="19" xfId="0" applyFont="1" applyBorder="1" applyAlignment="1">
      <alignment horizontal="left" vertical="center"/>
    </xf>
    <xf numFmtId="0" fontId="2" fillId="0" borderId="48" xfId="1" applyBorder="1" applyProtection="1">
      <protection locked="0"/>
    </xf>
    <xf numFmtId="0" fontId="2" fillId="0" borderId="55" xfId="1" applyBorder="1" applyProtection="1">
      <protection locked="0"/>
    </xf>
    <xf numFmtId="0" fontId="2" fillId="0" borderId="56" xfId="1" applyBorder="1" applyProtection="1">
      <protection locked="0"/>
    </xf>
    <xf numFmtId="0" fontId="2" fillId="0" borderId="57" xfId="1" applyBorder="1" applyProtection="1">
      <protection locked="0"/>
    </xf>
    <xf numFmtId="0" fontId="2" fillId="0" borderId="0" xfId="1" applyBorder="1" applyProtection="1"/>
  </cellXfs>
  <cellStyles count="2">
    <cellStyle name="Normal" xfId="0" builtinId="0"/>
    <cellStyle name="Standard 2" xfId="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54</xdr:row>
          <xdr:rowOff>28575</xdr:rowOff>
        </xdr:from>
        <xdr:to>
          <xdr:col>3</xdr:col>
          <xdr:colOff>561975</xdr:colOff>
          <xdr:row>55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676275</xdr:colOff>
          <xdr:row>54</xdr:row>
          <xdr:rowOff>19050</xdr:rowOff>
        </xdr:from>
        <xdr:to>
          <xdr:col>4</xdr:col>
          <xdr:colOff>495300</xdr:colOff>
          <xdr:row>56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552450</xdr:colOff>
          <xdr:row>54</xdr:row>
          <xdr:rowOff>19050</xdr:rowOff>
        </xdr:from>
        <xdr:to>
          <xdr:col>9</xdr:col>
          <xdr:colOff>590550</xdr:colOff>
          <xdr:row>56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faible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54</xdr:row>
          <xdr:rowOff>19050</xdr:rowOff>
        </xdr:from>
        <xdr:to>
          <xdr:col>11</xdr:col>
          <xdr:colOff>228600</xdr:colOff>
          <xdr:row>56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moyenne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55</xdr:row>
          <xdr:rowOff>0</xdr:rowOff>
        </xdr:from>
        <xdr:to>
          <xdr:col>13</xdr:col>
          <xdr:colOff>104775</xdr:colOff>
          <xdr:row>56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élevée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12</xdr:row>
          <xdr:rowOff>47625</xdr:rowOff>
        </xdr:from>
        <xdr:to>
          <xdr:col>21</xdr:col>
          <xdr:colOff>66675</xdr:colOff>
          <xdr:row>13</xdr:row>
          <xdr:rowOff>95250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38100</xdr:rowOff>
        </xdr:from>
        <xdr:to>
          <xdr:col>20</xdr:col>
          <xdr:colOff>419100</xdr:colOff>
          <xdr:row>15</xdr:row>
          <xdr:rowOff>85725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24</xdr:row>
          <xdr:rowOff>66675</xdr:rowOff>
        </xdr:from>
        <xdr:to>
          <xdr:col>21</xdr:col>
          <xdr:colOff>142875</xdr:colOff>
          <xdr:row>25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26</xdr:row>
          <xdr:rowOff>66675</xdr:rowOff>
        </xdr:from>
        <xdr:to>
          <xdr:col>21</xdr:col>
          <xdr:colOff>47625</xdr:colOff>
          <xdr:row>27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30</xdr:row>
          <xdr:rowOff>47625</xdr:rowOff>
        </xdr:from>
        <xdr:to>
          <xdr:col>21</xdr:col>
          <xdr:colOff>228600</xdr:colOff>
          <xdr:row>31</xdr:row>
          <xdr:rowOff>85725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32</xdr:row>
          <xdr:rowOff>28575</xdr:rowOff>
        </xdr:from>
        <xdr:to>
          <xdr:col>21</xdr:col>
          <xdr:colOff>133350</xdr:colOff>
          <xdr:row>33</xdr:row>
          <xdr:rowOff>66675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36</xdr:row>
          <xdr:rowOff>9525</xdr:rowOff>
        </xdr:from>
        <xdr:to>
          <xdr:col>21</xdr:col>
          <xdr:colOff>171450</xdr:colOff>
          <xdr:row>37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38</xdr:row>
          <xdr:rowOff>9525</xdr:rowOff>
        </xdr:from>
        <xdr:to>
          <xdr:col>21</xdr:col>
          <xdr:colOff>161925</xdr:colOff>
          <xdr:row>39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42</xdr:row>
          <xdr:rowOff>66675</xdr:rowOff>
        </xdr:from>
        <xdr:to>
          <xdr:col>21</xdr:col>
          <xdr:colOff>123825</xdr:colOff>
          <xdr:row>43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44</xdr:row>
          <xdr:rowOff>66675</xdr:rowOff>
        </xdr:from>
        <xdr:to>
          <xdr:col>21</xdr:col>
          <xdr:colOff>161925</xdr:colOff>
          <xdr:row>45</xdr:row>
          <xdr:rowOff>114300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48</xdr:row>
          <xdr:rowOff>19050</xdr:rowOff>
        </xdr:from>
        <xdr:to>
          <xdr:col>21</xdr:col>
          <xdr:colOff>85725</xdr:colOff>
          <xdr:row>49</xdr:row>
          <xdr:rowOff>66675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50</xdr:row>
          <xdr:rowOff>19050</xdr:rowOff>
        </xdr:from>
        <xdr:to>
          <xdr:col>21</xdr:col>
          <xdr:colOff>123825</xdr:colOff>
          <xdr:row>51</xdr:row>
          <xdr:rowOff>66675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18</xdr:row>
          <xdr:rowOff>57150</xdr:rowOff>
        </xdr:from>
        <xdr:to>
          <xdr:col>21</xdr:col>
          <xdr:colOff>66675</xdr:colOff>
          <xdr:row>19</xdr:row>
          <xdr:rowOff>104775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20</xdr:row>
          <xdr:rowOff>66675</xdr:rowOff>
        </xdr:from>
        <xdr:to>
          <xdr:col>20</xdr:col>
          <xdr:colOff>419100</xdr:colOff>
          <xdr:row>21</xdr:row>
          <xdr:rowOff>114300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28575</xdr:colOff>
      <xdr:row>12</xdr:row>
      <xdr:rowOff>152400</xdr:rowOff>
    </xdr:from>
    <xdr:to>
      <xdr:col>15</xdr:col>
      <xdr:colOff>28575</xdr:colOff>
      <xdr:row>16</xdr:row>
      <xdr:rowOff>19050</xdr:rowOff>
    </xdr:to>
    <xdr:sp macro="" textlink="">
      <xdr:nvSpPr>
        <xdr:cNvPr id="21" name="Line 1"/>
        <xdr:cNvSpPr>
          <a:spLocks noChangeShapeType="1"/>
        </xdr:cNvSpPr>
      </xdr:nvSpPr>
      <xdr:spPr bwMode="auto">
        <a:xfrm flipV="1">
          <a:off x="8782050" y="2200275"/>
          <a:ext cx="0" cy="5524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19050</xdr:colOff>
      <xdr:row>11</xdr:row>
      <xdr:rowOff>57150</xdr:rowOff>
    </xdr:from>
    <xdr:to>
      <xdr:col>15</xdr:col>
      <xdr:colOff>28575</xdr:colOff>
      <xdr:row>12</xdr:row>
      <xdr:rowOff>104775</xdr:rowOff>
    </xdr:to>
    <xdr:sp macro="" textlink="">
      <xdr:nvSpPr>
        <xdr:cNvPr id="22" name="Line 2"/>
        <xdr:cNvSpPr>
          <a:spLocks noChangeShapeType="1"/>
        </xdr:cNvSpPr>
      </xdr:nvSpPr>
      <xdr:spPr bwMode="auto">
        <a:xfrm>
          <a:off x="8772525" y="1933575"/>
          <a:ext cx="9525" cy="219075"/>
        </a:xfrm>
        <a:custGeom>
          <a:avLst/>
          <a:gdLst>
            <a:gd name="T0" fmla="*/ 2147483647 w 1"/>
            <a:gd name="T1" fmla="*/ 2147483647 h 23"/>
            <a:gd name="T2" fmla="*/ 0 w 1"/>
            <a:gd name="T3" fmla="*/ 0 h 23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23">
              <a:moveTo>
                <a:pt x="1" y="23"/>
              </a:move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14</xdr:col>
      <xdr:colOff>0</xdr:colOff>
      <xdr:row>18</xdr:row>
      <xdr:rowOff>95250</xdr:rowOff>
    </xdr:from>
    <xdr:to>
      <xdr:col>14</xdr:col>
      <xdr:colOff>0</xdr:colOff>
      <xdr:row>21</xdr:row>
      <xdr:rowOff>133350</xdr:rowOff>
    </xdr:to>
    <xdr:sp macro="" textlink="">
      <xdr:nvSpPr>
        <xdr:cNvPr id="23" name="Line 3"/>
        <xdr:cNvSpPr>
          <a:spLocks noChangeShapeType="1"/>
        </xdr:cNvSpPr>
      </xdr:nvSpPr>
      <xdr:spPr bwMode="auto">
        <a:xfrm flipV="1">
          <a:off x="8505825" y="3171825"/>
          <a:ext cx="0" cy="5524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171450</xdr:colOff>
      <xdr:row>17</xdr:row>
      <xdr:rowOff>57150</xdr:rowOff>
    </xdr:from>
    <xdr:to>
      <xdr:col>14</xdr:col>
      <xdr:colOff>0</xdr:colOff>
      <xdr:row>18</xdr:row>
      <xdr:rowOff>104775</xdr:rowOff>
    </xdr:to>
    <xdr:sp macro="" textlink="">
      <xdr:nvSpPr>
        <xdr:cNvPr id="24" name="Line 4"/>
        <xdr:cNvSpPr>
          <a:spLocks noChangeShapeType="1"/>
        </xdr:cNvSpPr>
      </xdr:nvSpPr>
      <xdr:spPr bwMode="auto">
        <a:xfrm>
          <a:off x="8429625" y="2962275"/>
          <a:ext cx="76200" cy="219075"/>
        </a:xfrm>
        <a:custGeom>
          <a:avLst/>
          <a:gdLst>
            <a:gd name="T0" fmla="*/ 2147483647 w 8"/>
            <a:gd name="T1" fmla="*/ 2147483647 h 23"/>
            <a:gd name="T2" fmla="*/ 0 w 8"/>
            <a:gd name="T3" fmla="*/ 0 h 23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8" h="23">
              <a:moveTo>
                <a:pt x="8" y="23"/>
              </a:move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13</xdr:col>
      <xdr:colOff>123825</xdr:colOff>
      <xdr:row>25</xdr:row>
      <xdr:rowOff>104775</xdr:rowOff>
    </xdr:from>
    <xdr:to>
      <xdr:col>14</xdr:col>
      <xdr:colOff>85725</xdr:colOff>
      <xdr:row>28</xdr:row>
      <xdr:rowOff>142875</xdr:rowOff>
    </xdr:to>
    <xdr:sp macro="" textlink="">
      <xdr:nvSpPr>
        <xdr:cNvPr id="25" name="Line 5"/>
        <xdr:cNvSpPr>
          <a:spLocks noChangeShapeType="1"/>
        </xdr:cNvSpPr>
      </xdr:nvSpPr>
      <xdr:spPr bwMode="auto">
        <a:xfrm flipV="1">
          <a:off x="8382000" y="4381500"/>
          <a:ext cx="209550" cy="5524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142875</xdr:colOff>
      <xdr:row>23</xdr:row>
      <xdr:rowOff>57150</xdr:rowOff>
    </xdr:from>
    <xdr:to>
      <xdr:col>14</xdr:col>
      <xdr:colOff>95250</xdr:colOff>
      <xdr:row>25</xdr:row>
      <xdr:rowOff>95250</xdr:rowOff>
    </xdr:to>
    <xdr:sp macro="" textlink="">
      <xdr:nvSpPr>
        <xdr:cNvPr id="26" name="Line 6"/>
        <xdr:cNvSpPr>
          <a:spLocks noChangeShapeType="1"/>
        </xdr:cNvSpPr>
      </xdr:nvSpPr>
      <xdr:spPr bwMode="auto">
        <a:xfrm flipH="1" flipV="1">
          <a:off x="8401050" y="3990975"/>
          <a:ext cx="200025" cy="3810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14</xdr:col>
      <xdr:colOff>200025</xdr:colOff>
      <xdr:row>31</xdr:row>
      <xdr:rowOff>28575</xdr:rowOff>
    </xdr:from>
    <xdr:to>
      <xdr:col>14</xdr:col>
      <xdr:colOff>219075</xdr:colOff>
      <xdr:row>34</xdr:row>
      <xdr:rowOff>114300</xdr:rowOff>
    </xdr:to>
    <xdr:sp macro="" textlink="">
      <xdr:nvSpPr>
        <xdr:cNvPr id="27" name="Line 7"/>
        <xdr:cNvSpPr>
          <a:spLocks noChangeShapeType="1"/>
        </xdr:cNvSpPr>
      </xdr:nvSpPr>
      <xdr:spPr bwMode="auto">
        <a:xfrm flipV="1">
          <a:off x="8705850" y="5400675"/>
          <a:ext cx="19050" cy="60007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14</xdr:col>
      <xdr:colOff>95250</xdr:colOff>
      <xdr:row>29</xdr:row>
      <xdr:rowOff>66675</xdr:rowOff>
    </xdr:from>
    <xdr:to>
      <xdr:col>14</xdr:col>
      <xdr:colOff>238125</xdr:colOff>
      <xdr:row>31</xdr:row>
      <xdr:rowOff>38100</xdr:rowOff>
    </xdr:to>
    <xdr:sp macro="" textlink="">
      <xdr:nvSpPr>
        <xdr:cNvPr id="28" name="Line 8"/>
        <xdr:cNvSpPr>
          <a:spLocks noChangeShapeType="1"/>
        </xdr:cNvSpPr>
      </xdr:nvSpPr>
      <xdr:spPr bwMode="auto">
        <a:xfrm flipH="1" flipV="1">
          <a:off x="8601075" y="5076825"/>
          <a:ext cx="142875" cy="3333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104775</xdr:colOff>
      <xdr:row>36</xdr:row>
      <xdr:rowOff>85725</xdr:rowOff>
    </xdr:from>
    <xdr:to>
      <xdr:col>15</xdr:col>
      <xdr:colOff>104775</xdr:colOff>
      <xdr:row>39</xdr:row>
      <xdr:rowOff>123825</xdr:rowOff>
    </xdr:to>
    <xdr:sp macro="" textlink="">
      <xdr:nvSpPr>
        <xdr:cNvPr id="29" name="Line 9"/>
        <xdr:cNvSpPr>
          <a:spLocks noChangeShapeType="1"/>
        </xdr:cNvSpPr>
      </xdr:nvSpPr>
      <xdr:spPr bwMode="auto">
        <a:xfrm flipV="1">
          <a:off x="8858250" y="6296025"/>
          <a:ext cx="0" cy="5524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104775</xdr:colOff>
      <xdr:row>35</xdr:row>
      <xdr:rowOff>47625</xdr:rowOff>
    </xdr:from>
    <xdr:to>
      <xdr:col>15</xdr:col>
      <xdr:colOff>114300</xdr:colOff>
      <xdr:row>36</xdr:row>
      <xdr:rowOff>85725</xdr:rowOff>
    </xdr:to>
    <xdr:sp macro="" textlink="">
      <xdr:nvSpPr>
        <xdr:cNvPr id="30" name="Line 10"/>
        <xdr:cNvSpPr>
          <a:spLocks noChangeShapeType="1"/>
        </xdr:cNvSpPr>
      </xdr:nvSpPr>
      <xdr:spPr bwMode="auto">
        <a:xfrm flipV="1">
          <a:off x="8858250" y="6086475"/>
          <a:ext cx="9525" cy="2095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19050</xdr:colOff>
      <xdr:row>43</xdr:row>
      <xdr:rowOff>19050</xdr:rowOff>
    </xdr:from>
    <xdr:to>
      <xdr:col>13</xdr:col>
      <xdr:colOff>19050</xdr:colOff>
      <xdr:row>46</xdr:row>
      <xdr:rowOff>57150</xdr:rowOff>
    </xdr:to>
    <xdr:sp macro="" textlink="">
      <xdr:nvSpPr>
        <xdr:cNvPr id="31" name="Line 11"/>
        <xdr:cNvSpPr>
          <a:spLocks noChangeShapeType="1"/>
        </xdr:cNvSpPr>
      </xdr:nvSpPr>
      <xdr:spPr bwMode="auto">
        <a:xfrm flipV="1">
          <a:off x="8277225" y="7429500"/>
          <a:ext cx="0" cy="5524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28575</xdr:colOff>
      <xdr:row>41</xdr:row>
      <xdr:rowOff>104775</xdr:rowOff>
    </xdr:from>
    <xdr:to>
      <xdr:col>13</xdr:col>
      <xdr:colOff>28575</xdr:colOff>
      <xdr:row>43</xdr:row>
      <xdr:rowOff>9525</xdr:rowOff>
    </xdr:to>
    <xdr:sp macro="" textlink="">
      <xdr:nvSpPr>
        <xdr:cNvPr id="32" name="Line 12"/>
        <xdr:cNvSpPr>
          <a:spLocks noChangeShapeType="1"/>
        </xdr:cNvSpPr>
      </xdr:nvSpPr>
      <xdr:spPr bwMode="auto">
        <a:xfrm flipH="1" flipV="1">
          <a:off x="8286750" y="7172325"/>
          <a:ext cx="0" cy="2476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28575</xdr:colOff>
      <xdr:row>49</xdr:row>
      <xdr:rowOff>66675</xdr:rowOff>
    </xdr:from>
    <xdr:to>
      <xdr:col>13</xdr:col>
      <xdr:colOff>28575</xdr:colOff>
      <xdr:row>52</xdr:row>
      <xdr:rowOff>104775</xdr:rowOff>
    </xdr:to>
    <xdr:sp macro="" textlink="">
      <xdr:nvSpPr>
        <xdr:cNvPr id="33" name="Line 13"/>
        <xdr:cNvSpPr>
          <a:spLocks noChangeShapeType="1"/>
        </xdr:cNvSpPr>
      </xdr:nvSpPr>
      <xdr:spPr bwMode="auto">
        <a:xfrm flipV="1">
          <a:off x="8286750" y="8505825"/>
          <a:ext cx="0" cy="5524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19050</xdr:colOff>
      <xdr:row>47</xdr:row>
      <xdr:rowOff>66675</xdr:rowOff>
    </xdr:from>
    <xdr:to>
      <xdr:col>13</xdr:col>
      <xdr:colOff>28575</xdr:colOff>
      <xdr:row>49</xdr:row>
      <xdr:rowOff>19050</xdr:rowOff>
    </xdr:to>
    <xdr:sp macro="" textlink="">
      <xdr:nvSpPr>
        <xdr:cNvPr id="34" name="Line 14"/>
        <xdr:cNvSpPr>
          <a:spLocks noChangeShapeType="1"/>
        </xdr:cNvSpPr>
      </xdr:nvSpPr>
      <xdr:spPr bwMode="auto">
        <a:xfrm flipV="1">
          <a:off x="8277225" y="8162925"/>
          <a:ext cx="9525" cy="2952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200%20For&#234;ts\0235%20For_prot\0235%2001%20Planif_strat\0235%20011%20Strat_concept\Placette%20t&#233;moin\Placettes%20-%20t&#233;moins_2012\14-Courrendlin\NaiS_Formulaire_2_14-Courrendlin-de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igene%20Dateien\Downloads\Versuch_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but"/>
      <sheetName val="Form1_Situation"/>
      <sheetName val="Formulaire2"/>
      <sheetName val="Formulaire2_sans_flèche"/>
      <sheetName val="Form 2 verso"/>
      <sheetName val="Form 3"/>
      <sheetName val="Form 4"/>
      <sheetName val="Form 5"/>
      <sheetName val="Inventaire_martelage"/>
      <sheetName val="Inventaire"/>
      <sheetName val="Aide"/>
      <sheetName val="Abréviations"/>
      <sheetName val="photos"/>
      <sheetName val="Danger_naturel_minimal"/>
      <sheetName val="Danger_naturel_idéal"/>
      <sheetName val="Profil_minimal"/>
      <sheetName val="Profil_idéal"/>
      <sheetName val="Hau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C1" t="str">
            <v>Mélange
genre et degré</v>
          </cell>
          <cell r="D1" t="str">
            <v>Structure, verticale
répartition du DHP</v>
          </cell>
          <cell r="E1" t="str">
            <v>Structure, horizontale 
degré de couverture
nombre de tiges
largeur des trouées</v>
          </cell>
          <cell r="F1" t="str">
            <v>Éléments stabilisateurs
développe. houppier
coeff. élancement
diamètre visé</v>
          </cell>
          <cell r="G1" t="str">
            <v>Rajeunissement
lit de germination</v>
          </cell>
          <cell r="H1" t="str">
            <v xml:space="preserve">Rajeunissement
recrû initial </v>
          </cell>
          <cell r="I1" t="str">
            <v>Rajeunissement
recrû initial</v>
          </cell>
        </row>
        <row r="2">
          <cell r="A2" t="str">
            <v>Chutes de pierres, Zone de déclenchement</v>
          </cell>
        </row>
        <row r="4">
          <cell r="A4" t="str">
            <v>Zone de décl.: Tous les tailles de bloc</v>
          </cell>
          <cell r="B4" t="str">
            <v>Chutes de pierres, zone de déclenchement: tous les tailles de bloc</v>
          </cell>
          <cell r="F4" t="str">
            <v>Pas d’arbres instables ni lourds</v>
          </cell>
        </row>
        <row r="5">
          <cell r="A5" t="str">
            <v>Chutes de pierres, Zone de transit</v>
          </cell>
        </row>
        <row r="6">
          <cell r="A6" t="str">
            <v>taille de bloc ≤ 0.05 m3 / 40 cm Ø</v>
          </cell>
          <cell r="B6" t="str">
            <v>Chutes de pierres, zone de transit: taille de bloc ≤ 0.05 m3 / à 40 cm Ø</v>
          </cell>
          <cell r="D6" t="str">
            <v xml:space="preserve">Diamètre cible approprié </v>
          </cell>
          <cell r="E6" t="str">
            <v>Au moins 400 arbres/ha avec DHP &gt; 12 cm  / rejets de souches / dans la ligne de pente: distance entre les troncs  &lt; 20 m / Bois au sol et souches hautes: si aucun risque de glissement n’est à craindre</v>
          </cell>
        </row>
        <row r="7">
          <cell r="A7" t="str">
            <v>Taille de bloc de 0.05 à 0.20 m3 /40 - 60 cm Ø</v>
          </cell>
          <cell r="B7" t="str">
            <v>Chutes de pierres, zone de transit: taille de bloc 0.05 à 0.20 m3 / 40 - 60 cm Ø</v>
          </cell>
          <cell r="D7" t="str">
            <v>Diamètre cible approprié</v>
          </cell>
          <cell r="E7" t="str">
            <v>Au moins 300 arbres/ha avec DHP &gt; 24 cm / rejets de souches / dans la ligne de pente:  distance entre les troncs &lt; 20 m / Bois au sol et souches hautes: si aucun risque de glissement n’est à craindre</v>
          </cell>
        </row>
        <row r="8">
          <cell r="A8" t="str">
            <v>Taille de bloc de 0.20 à 5.00 m3 / de 60 à 180 cm Ø</v>
          </cell>
          <cell r="B8" t="str">
            <v>Chutes de pierres, zone de transit: taille de bloc 0.20 à 5.00 m3 / 60 à 180 cm Ø</v>
          </cell>
          <cell r="D8" t="str">
            <v>Diamètre cible approprié</v>
          </cell>
          <cell r="E8" t="str">
            <v>Au moins 150 arbres/ha avec DHP &gt; 36 cm / rejets de souches / dans la ligne de pente: distance entre les troncs &lt; 20 m / Bois au sol et souches hautes: si aucun risque de glissement n’est à craindre</v>
          </cell>
        </row>
        <row r="9">
          <cell r="A9" t="str">
            <v>Chutes de pierres, Zone d’atterrissement et de dépôt</v>
          </cell>
        </row>
        <row r="10">
          <cell r="A10" t="str">
            <v>Zone d'atterr.: Tous les tailles de bloc</v>
          </cell>
          <cell r="B10" t="str">
            <v>Chutes de pierres, zone d’atterrissement et de dépôt: tous les tailles de bloc</v>
          </cell>
          <cell r="D10" t="str">
            <v>Diamètre cible approprié
Bois au sol et souches hautes: comme complément aux arbres sur pied</v>
          </cell>
          <cell r="E10" t="str">
            <v>Au moins 400 arbres/ha avec
un dhp &gt; 12 cm / S’il existe des trouées dans la ligne de pente: distance entre les troncs &lt; 20 m / Éventuellement aussi rejets de souche</v>
          </cell>
        </row>
        <row r="11">
          <cell r="A11" t="str">
            <v xml:space="preserve">Avalanches, Zone de déclenchement </v>
          </cell>
        </row>
        <row r="12">
          <cell r="A12" t="str">
            <v>Forêts rés. subalp. et ht-mont. / forêts mél. dès 30°, f. rés. à aiguilles persist. / dès 35°</v>
          </cell>
          <cell r="B12" t="str">
            <v>Avalanches, zone de  déclenchement: Forêts rés. subalp. et ht-mont. / forêts mél. dès 30°, f. rés. à aiguilles persist. / dès 35°</v>
          </cell>
          <cell r="E12" t="str">
            <v>Longeur de la trouée:  ≥ 30° (58 %): &lt; 60 m   ≥ 35° (70 %): &lt; 50m  /  ≥ 40° (84 %): &lt; 40 m  ≥ 45° (100 %): &lt; 30m. Si la longueur est plus que ces indications, la largeur doit être &lt; 15 m. 
Degré de couverture &gt; 50%</v>
          </cell>
        </row>
        <row r="13">
          <cell r="A13" t="str">
            <v>Forêts feuillues et f. mélangées étages montagnards supérieur et inférieur / dès 35°</v>
          </cell>
          <cell r="B13" t="str">
            <v>Avalanches, zone de déclenchement: Forêts feuillues et f. mélangées étages montagnards supérieur et inférieur / dès 35°</v>
          </cell>
          <cell r="E13" t="str">
            <v>Longuer de la trouée: ≥ 35° (70 %): &lt; 50 m     ≥ 40° (84 %): &lt; 40 m / ≥ 45° (100 %): &lt; 30m
Si la longueur est plus que ces indications, la largeur doit être &lt; 5 m.
Degré de couverture &gt; 50%</v>
          </cell>
        </row>
        <row r="14">
          <cell r="A14" t="str">
            <v>Glissements de terrain, érosion, laves torrentielles, Zone de glissement</v>
          </cell>
        </row>
        <row r="15">
          <cell r="A15" t="str">
            <v>Zone de glissment: Glissements de faible profondeur</v>
          </cell>
          <cell r="B15" t="str">
            <v>Glissements de terrain, érosion, laves torrentielles, zone de glissement: glissements de faible profondeur</v>
          </cell>
          <cell r="E15" t="str">
            <v>Trouée max. 6a, avec régénération
assurée max. 12a / Degré de recouvrement permanent ≥ 40% / Dans les types de stations intermédiaires, il faut tendre vers le mélange d’essences adapté à la station la plus humide</v>
          </cell>
        </row>
        <row r="16">
          <cell r="A16" t="str">
            <v>Glissements de terrain, érosion, laves torrentielles: Zone d’infiltration</v>
          </cell>
        </row>
        <row r="17">
          <cell r="A17" t="str">
            <v>Zone d'infiltration: glissements moyennement profonds ou profonds; effet potentiel de forêt moyen</v>
          </cell>
          <cell r="B17" t="str">
            <v>Glissements de terrain, érosion, laves torrentielles, zone d’infiltration: glissements moyennement profonds ou profonds</v>
          </cell>
          <cell r="E17" t="str">
            <v>Degré de recouvrement permanent
≥ 30 %; Exigences minimales remplies (en rapport avec le type de station)</v>
          </cell>
        </row>
        <row r="18">
          <cell r="A18" t="str">
            <v>Zone d'infiltration: glissements moyennement profonds ou profonds; effet potentiel de forêt faible</v>
          </cell>
          <cell r="B18" t="str">
            <v>Glissements de terrain, érosion, laves torrentielles, zone d’infiltration: glissements moyennement profonds ou profonds</v>
          </cell>
          <cell r="I18" t="str">
            <v>Régénération assurée à long terme</v>
          </cell>
        </row>
        <row r="19">
          <cell r="A19" t="str">
            <v>Torrents crues, Bassin versant</v>
          </cell>
        </row>
        <row r="20">
          <cell r="A20" t="str">
            <v>Classe 1</v>
          </cell>
          <cell r="B20" t="str">
            <v>Torrents, crues, bassin versant: sur les types de stations de la classe 1</v>
          </cell>
          <cell r="E20" t="str">
            <v>Degré de recouvrement des couronnes dès le stade du perchis toujours ≥ 60%; Exigences minimales atteintes en fonction du type de station</v>
          </cell>
        </row>
        <row r="21">
          <cell r="A21" t="str">
            <v>Classe 2</v>
          </cell>
          <cell r="B21" t="str">
            <v>Torrents, crues, bassin versant: sur les types de stations de la classe 2</v>
          </cell>
          <cell r="E21" t="str">
            <v>Degré de couverture des couronnes dès le stade du perchis  toujours ≥ 50%; Exigences minimales atteintes en fonction du type de station</v>
          </cell>
        </row>
        <row r="22">
          <cell r="A22" t="str">
            <v>Classe 3</v>
          </cell>
          <cell r="B22" t="str">
            <v>Torrents, crues, bassin versant: sur les types de stations de la classe 3</v>
          </cell>
          <cell r="I22" t="str">
            <v>Rajeunissement assuré durablement</v>
          </cell>
        </row>
        <row r="23">
          <cell r="A23" t="str">
            <v>Classe 4</v>
          </cell>
          <cell r="B23" t="str">
            <v>Torrents, crues Bassin versant: sur les types de stations de la classe 4</v>
          </cell>
          <cell r="I23" t="str">
            <v>Pas d’exigences</v>
          </cell>
        </row>
        <row r="24">
          <cell r="A24" t="str">
            <v>Torrents crues, Forêts riveraines sur les berges des cours d’eau</v>
          </cell>
        </row>
        <row r="25">
          <cell r="A25" t="str">
            <v xml:space="preserve">Forêts riveraines sur les berges des cours d’eau </v>
          </cell>
          <cell r="B25" t="str">
            <v xml:space="preserve">Torrents, crues: forêts riveraines sur les berges des cours d’eau </v>
          </cell>
          <cell r="E25" t="str">
            <v>Pas d’arbres instables ni de troncs au sol non stabilisé</v>
          </cell>
        </row>
      </sheetData>
      <sheetData sheetId="14">
        <row r="1">
          <cell r="C1" t="str">
            <v>Mélange
genre et degré</v>
          </cell>
          <cell r="D1" t="str">
            <v>Structure, verticale
répartition du DHP</v>
          </cell>
          <cell r="E1" t="str">
            <v>Structure, horizontale 
degré de couverture
nombre de tiges
largeur des trouées</v>
          </cell>
          <cell r="F1" t="str">
            <v>Éléments stabilisateurs
développe. houppier
coeff. élancement
diamètre visé</v>
          </cell>
          <cell r="G1" t="str">
            <v>Rajeunissement
lit de germination</v>
          </cell>
          <cell r="H1" t="str">
            <v xml:space="preserve">Rajeunissement
recrû initial </v>
          </cell>
          <cell r="I1" t="str">
            <v>Rajeunissement
recrû initial</v>
          </cell>
          <cell r="J1" t="str">
            <v>Wirksamkeit</v>
          </cell>
        </row>
        <row r="2">
          <cell r="A2" t="str">
            <v>Chutes de pierres, Zone de déclenchement</v>
          </cell>
        </row>
        <row r="4">
          <cell r="A4" t="str">
            <v>Zone de décl.: Tous les tailles de bloc</v>
          </cell>
          <cell r="B4" t="str">
            <v>Chutes de pierres, zone de déclenchement: tous les tailles de bloc</v>
          </cell>
          <cell r="F4" t="str">
            <v>Pas d’arbres instables ni lourds</v>
          </cell>
          <cell r="J4" t="str">
            <v>moyenne</v>
          </cell>
        </row>
        <row r="5">
          <cell r="A5" t="str">
            <v>Chutes de pierres, Zone de transit</v>
          </cell>
        </row>
        <row r="6">
          <cell r="A6" t="str">
            <v>taille de bloc ≤ 0.05 m3 / 40 cm Ø</v>
          </cell>
          <cell r="B6" t="str">
            <v>Chutes de pierres, zone de transit: taille de bloc ≤ 0.05 m3 / à 40 cm Ø</v>
          </cell>
          <cell r="D6" t="str">
            <v>Diamètre cible approprié</v>
          </cell>
          <cell r="E6" t="str">
            <v>Au moins 600 arbres/ha avec DHP &gt; 12 cm  / rejets de souches / dans la ligne de pente: distance entre les troncs  &lt; 20 m / Bois au sol et souches hautes: si aucun risque de glissement n’est à craindre</v>
          </cell>
          <cell r="J6" t="str">
            <v>grande</v>
          </cell>
        </row>
        <row r="7">
          <cell r="A7" t="str">
            <v>Taille de bloc de 0.05 à 0.20 m3 /40 - 60 cm Ø</v>
          </cell>
          <cell r="B7" t="str">
            <v>Chutes de pierres, zone de transit: taille de bloc 0.05 à 0.20 m3 / 40 - 60 cm Ø</v>
          </cell>
          <cell r="D7" t="str">
            <v>Diamètre cible approprié</v>
          </cell>
          <cell r="E7" t="str">
            <v>Au moins 400 arbres/ha avec DHP &gt; 24 cm / rejets de souches / dans la ligne de pente:  distance entre les troncs &lt; 20 m / Bois au sol et souches hautes: si aucun risque de glissement n’est à craindre</v>
          </cell>
          <cell r="J7" t="str">
            <v>grande</v>
          </cell>
        </row>
        <row r="8">
          <cell r="A8" t="str">
            <v>Taille de bloc de 0.20 à 5.00 m3 / de 60 à 180 cm Ø</v>
          </cell>
          <cell r="B8" t="str">
            <v>Chutes de pierres, zone de transit: taille de bloc 0.20 à 5.00 m3 / 60 à 180 cm Ø</v>
          </cell>
          <cell r="D8" t="str">
            <v>Diamètre cible approprié</v>
          </cell>
          <cell r="E8" t="str">
            <v>Au moins 200 arbres/ha avec DHP &gt; 36 cm / rejets de souches / dans la ligne de pente: distance entre les troncs &lt; 20 m / Bois au sol et souches hautes: si aucun risque de glissement n’est à craindre</v>
          </cell>
          <cell r="J8" t="str">
            <v>grande</v>
          </cell>
        </row>
        <row r="9">
          <cell r="A9" t="str">
            <v>Chutes de pierres, Zone d’atterrissement et de dépôt</v>
          </cell>
        </row>
        <row r="10">
          <cell r="A10" t="str">
            <v>Zone d'atterr.: Tous les tailles de bloc</v>
          </cell>
          <cell r="B10" t="str">
            <v>Chutes de pierres / zone d’atterrissement et de dépôt: tous les tailles de bloc</v>
          </cell>
          <cell r="D10" t="str">
            <v>Diamètre cible approprié 
Bois au sol et souches hautes: comme complément aux arbres sur pied</v>
          </cell>
          <cell r="E10" t="str">
            <v>Au moins 600 arbres/ha avec
un dhp &gt; 12 cm / S’il existe des trouées dans la ligne de pente: distance entre les troncs &lt; 20 m / Éventuellement aussi rejets de souche</v>
          </cell>
          <cell r="J10" t="str">
            <v>grande</v>
          </cell>
        </row>
        <row r="11">
          <cell r="A11" t="str">
            <v xml:space="preserve">Avalanches, Zone de déclenchement </v>
          </cell>
        </row>
        <row r="12">
          <cell r="A12" t="str">
            <v>Forêts rés. subalp. et ht-mont. / forêts mél. dès 30°, f. rés. à aiguilles persist. / dès 35°</v>
          </cell>
          <cell r="B12" t="str">
            <v>Avalanches, zone de  déclenchement: Forêts rés. subalp. et ht-mont. / forêts mél. dès 30°, f. rés. à aiguilles persist. / dès 35°</v>
          </cell>
          <cell r="E12" t="str">
            <v>Longeur de la trouée:  ≥ 30° (58 %): &lt; 50 m   ≥ 35° (70 %): &lt; 40m  /  ≥ 40° (84 %): &lt;30 m       ≥ 45° (100 %): &lt; 25m. Si la longueur est plus que ces indications, la largeur doit être &lt;15 m. 
Degré de couverture &gt; 50%</v>
          </cell>
          <cell r="J12" t="str">
            <v>grande</v>
          </cell>
        </row>
        <row r="13">
          <cell r="A13" t="str">
            <v>Forêts feuillues et f. mélangées étages montagnards supérieur et inférieur / dès 35°</v>
          </cell>
          <cell r="B13" t="str">
            <v>Avalanches, zone de déclenchement: Forêts feuillues et f. mélangées étages montagnards supérieur et inférieur / dès 35°</v>
          </cell>
          <cell r="E13" t="str">
            <v>Longuer de la trouée: ≥ 35° (70 %): &lt; 40 m     ≥ 40° (84 %): &lt; 30 m / ≥ 45° (100 %): &lt; 25m
Si la longueur est plus que ces indications, la largeur doit être &lt; 5 m.
Degré de couverture &gt; 50%</v>
          </cell>
          <cell r="J13" t="str">
            <v>moyenne</v>
          </cell>
        </row>
        <row r="14">
          <cell r="A14" t="str">
            <v>Glissements de terrain, érosion, laves torrentielles, Zone de glissement</v>
          </cell>
        </row>
        <row r="15">
          <cell r="A15" t="str">
            <v>Zone de glissment: Glissements de faible profondeur</v>
          </cell>
          <cell r="B15" t="str">
            <v>Glissements de terrain, érosion, laves torrentielles, zone de glissement: glissements de faible profondeur</v>
          </cell>
          <cell r="E15" t="str">
            <v>Trouée max. 4a, avec régénération
assurée max. 8a / Degré de recouvrement permanent ≥ 60% / Dans les types de stations intermédiaires, il faut tendre vers le mélange d’essences adapté à la station la plus humide</v>
          </cell>
          <cell r="F15" t="str">
            <v>Pas d’arbres instables ni lourds</v>
          </cell>
          <cell r="J15" t="str">
            <v>grande</v>
          </cell>
        </row>
        <row r="16">
          <cell r="A16" t="str">
            <v>Zone d'infiltration: glissements moyennement profonds ou profonds; effet potentiel de forêt moyen</v>
          </cell>
          <cell r="B16" t="str">
            <v>Glissements de terrain, érosion, laves torrentielles, zone d’infiltration: glissements moyennement profonds ou profonds</v>
          </cell>
          <cell r="E16" t="str">
            <v>Degré de recouvrement permanent
≥ 50 %; Exigences minimales remplies (en rapport avec le type de station)</v>
          </cell>
          <cell r="J16" t="str">
            <v>moyenne</v>
          </cell>
        </row>
        <row r="17">
          <cell r="A17" t="str">
            <v>Zone d'infiltration: glissements moyennement profonds ou profonds; effet potentiel de forêt faible</v>
          </cell>
          <cell r="B17" t="str">
            <v>Glissements de terrain, érosion, laves torrentielles, zone d’infiltration: glissements moyennement profonds ou profonds</v>
          </cell>
          <cell r="I17" t="str">
            <v>Régénération assurée à long terme</v>
          </cell>
          <cell r="J17" t="str">
            <v>faible</v>
          </cell>
        </row>
        <row r="18">
          <cell r="A18" t="str">
            <v>Torrents crues, Bassin versant</v>
          </cell>
        </row>
        <row r="19">
          <cell r="A19" t="str">
            <v>Classe 1</v>
          </cell>
          <cell r="B19" t="str">
            <v>Torrents, crues, bassin versant: sur les types de stations de la classe 1</v>
          </cell>
          <cell r="E19" t="str">
            <v>Degré de recouvrement des couronnes dès le stade du perchis toujours ≥ 70%; Exigences minimales atteintes en fonction du type de station</v>
          </cell>
          <cell r="J19" t="str">
            <v>grande</v>
          </cell>
        </row>
        <row r="20">
          <cell r="A20" t="str">
            <v>Classe 2</v>
          </cell>
          <cell r="B20" t="str">
            <v>Torrents, crues, bassin versant: sur les types de stations de la classe 2</v>
          </cell>
          <cell r="E20" t="str">
            <v>Degré de couverture des couronnes dès le stade du perchis  toujours ≥ 70%; Exigences minimales atteintes en fonction du type de station</v>
          </cell>
          <cell r="J20" t="str">
            <v>moyenne</v>
          </cell>
        </row>
        <row r="21">
          <cell r="A21" t="str">
            <v>Classe 3</v>
          </cell>
          <cell r="B21" t="str">
            <v>Torrents, crues, bassin versant: sur les types de stations de la classe 3</v>
          </cell>
          <cell r="E21" t="str">
            <v>Degré de couverture des couronnes dès le stade du perchis  toujours ≥ 50%; Exigences minimales atteintes en fonction du type de station</v>
          </cell>
          <cell r="I21" t="str">
            <v>Rajeunissement assuré durablement</v>
          </cell>
          <cell r="J21" t="str">
            <v>faible</v>
          </cell>
        </row>
        <row r="22">
          <cell r="A22" t="str">
            <v>Classe 4</v>
          </cell>
          <cell r="B22" t="str">
            <v>Torrents, crues Bassin versant: sur les types de stations de la classe 4</v>
          </cell>
          <cell r="E22" t="str">
            <v>Degré de couverture des couronnes dès le stade du perchis  toujours ≥ 50%; Exigences minimales atteintes en fonction du type de station</v>
          </cell>
          <cell r="I22" t="str">
            <v>Pas d’exigences</v>
          </cell>
          <cell r="J22" t="str">
            <v>très faible</v>
          </cell>
        </row>
        <row r="23">
          <cell r="A23" t="str">
            <v>Torrents crues, Forêts riveraines sur les berges des cours d’eau</v>
          </cell>
        </row>
        <row r="24">
          <cell r="A24" t="str">
            <v xml:space="preserve">Forêts riveraines sur les berges des cours d’eau </v>
          </cell>
          <cell r="B24" t="str">
            <v xml:space="preserve">Torrents, crues: forêts riveraines sur les berges des cours d’eau </v>
          </cell>
          <cell r="F24" t="str">
            <v>Pas d’arbres instables ni de troncs au sol non stabilisé</v>
          </cell>
          <cell r="I24" t="str">
            <v>Végétation pionnière sur les surfaces non boisées</v>
          </cell>
          <cell r="J24" t="str">
            <v>faible à grande</v>
          </cell>
        </row>
      </sheetData>
      <sheetData sheetId="15">
        <row r="1">
          <cell r="A1" t="str">
            <v>Profil minimal</v>
          </cell>
        </row>
        <row r="2">
          <cell r="B2" t="str">
            <v>Mélange  Genre et degré</v>
          </cell>
          <cell r="C2" t="str">
            <v>Structucture vertical
Répartition des DHP</v>
          </cell>
          <cell r="D2" t="str">
            <v>Structure horizontale</v>
          </cell>
          <cell r="E2" t="str">
            <v>Éléments stabilisléments stabilisateursteursCouronnesAplomb/enracinement</v>
          </cell>
          <cell r="F2" t="str">
            <v>Rajeunissement: Lit de germination</v>
          </cell>
          <cell r="G2" t="str">
            <v>Recrû initial (de 10 à 40 cm de hauteur)</v>
          </cell>
          <cell r="H2" t="str">
            <v>Rajeunissement établi (de 40 cm de hauteur à 12 cm de DHP, fourré compris)</v>
          </cell>
        </row>
        <row r="4">
          <cell r="A4" t="str">
            <v>Arolières et mélézins de l’étage subalpin supérieur</v>
          </cell>
        </row>
        <row r="6">
          <cell r="A6" t="str">
            <v>59 Arolière à Rhododendron</v>
          </cell>
          <cell r="B6" t="str">
            <v>ar          50 - 100 %
mél          0 - 50 %
sorb’oi    sem.</v>
          </cell>
          <cell r="C6" t="str">
            <v>Suff'ment d’arbres susceptibles de se développer dans au moins 3 cl. de Ø  par ha</v>
          </cell>
          <cell r="D6" t="str">
            <v>Par pieds isolés mél et par troches ar</v>
          </cell>
          <cell r="E6" t="str">
            <v>Longueur min. des couronnes ¾
La plupart des arbres sont bien enracinés</v>
          </cell>
          <cell r="F6" t="str">
            <v>Éminences sans forte concurrence de la végétation</v>
          </cell>
          <cell r="G6" t="str">
            <v>Arole et sorbier des oiseleurs sur au moins 1/3 des éminences où la régénération est possible</v>
          </cell>
          <cell r="H6" t="str">
            <v>Au moins 40 cellules de régénération par ha (en moyenne tous les 16 m). Mélange conforme au but</v>
          </cell>
        </row>
        <row r="7">
          <cell r="A7" t="str">
            <v>59V Arolière à Myrtille</v>
          </cell>
          <cell r="B7" t="str">
            <v>ar 50 - 100 %
mél 0 - 50 %
sorb’oi sem.</v>
          </cell>
          <cell r="C7" t="str">
            <v>Suff'ment d’arbres susceptibles de se développer dans au moins 3 cl. de Ø  par ha</v>
          </cell>
          <cell r="D7" t="str">
            <v>Par pieds isolés mél et par troches ar</v>
          </cell>
          <cell r="E7" t="str">
            <v>Longueur min. des couronnes ¾
La plupart des arbres sont bien enracinés</v>
          </cell>
          <cell r="F7" t="str">
            <v>Éminences sans forte concurrence de la végétation</v>
          </cell>
          <cell r="G7" t="str">
            <v>Arole et sorbier des oiseleurs sur au moins 1/3 des éminences où la régénération est possible</v>
          </cell>
          <cell r="H7" t="str">
            <v>Au moins 30 cellules de régénération par ha (en moyenne tous les 19 m). Mélange conforme au but</v>
          </cell>
        </row>
        <row r="8">
          <cell r="A8" t="str">
            <v>59L Arolière à Laser</v>
          </cell>
          <cell r="B8" t="str">
            <v>ar                 50 - 100 %
mél                 0 - 50 %
sorb’oi          sem.</v>
          </cell>
          <cell r="C8" t="str">
            <v>Suff'ment d’arbres susceptibles de se développer dans au moins 3 cl. de Ø  par ha</v>
          </cell>
          <cell r="D8" t="str">
            <v>Par pieds isolés mél et par troches ar</v>
          </cell>
          <cell r="E8" t="str">
            <v>Longueur min. des couronnes ¾
La plupart des arbres sont bien enracinés</v>
          </cell>
          <cell r="F8" t="str">
            <v>Éminences sans forte concurrence de la végétation et sans couvert
Protection contre le glissement de la neige (souches, bois mort, pierres, etc.)</v>
          </cell>
          <cell r="G8" t="str">
            <v>Arole et sorbier des oiseleurs sur au moins 1/3 des éminences où la régénération est possible</v>
          </cell>
          <cell r="H8" t="str">
            <v>Au moins 50 cellules de régénération par ha (en moyenne tous les 15 m). 
Mélange conforme au but</v>
          </cell>
        </row>
        <row r="9">
          <cell r="A9" t="str">
            <v>59J Mélézin à Genévrier</v>
          </cell>
          <cell r="B9" t="str">
            <v>mél 80 - 100 %
ép, sa, hê, ar 0 - 20 %
sorb’oi sem. jusqu'à 20 %</v>
          </cell>
          <cell r="C9" t="str">
            <v>Suff'ment d’arbres susceptibles de se développer dans au moins 3 cl. de Ø  par ha</v>
          </cell>
          <cell r="D9" t="str">
            <v>Par pieds isolés et par troches</v>
          </cell>
          <cell r="E9" t="str">
            <v>Longueur min. des couronnes ¾
La plupart des arbres sont bien enracinés</v>
          </cell>
          <cell r="F9" t="str">
            <v>Endroits avec matière minérale et sans couvert, protégés contre le glissement de la neige (souches, bois mort, pierres, etc.)</v>
          </cell>
          <cell r="G9" t="str">
            <v>Mélèze sur au moins 1/3 des endroits favorables à la régénération</v>
          </cell>
          <cell r="H9" t="str">
            <v>Au moins 50 cellules de régénération par ha (en moyenne tous les 15 m) 
Mélange conforme au but</v>
          </cell>
        </row>
        <row r="10">
          <cell r="A10" t="str">
            <v>59E Arolière à Bruyère</v>
          </cell>
          <cell r="B10" t="str">
            <v>Aucune exigence n’a été formulée pour cette station. (Motif: voir rubrique «Sylviculture» Annexe 2B S. 13)</v>
          </cell>
        </row>
        <row r="11">
          <cell r="A11" t="str">
            <v>59C Arolière à Cotonéaster</v>
          </cell>
          <cell r="B11" t="str">
            <v>Aucune exigence n’a été formulée pour cette station. (Motif: voir rubrique «Sylviculture» Annexe 2B S. 14)</v>
          </cell>
        </row>
        <row r="12">
          <cell r="A12" t="str">
            <v>59A Arolière à Cotonéaster</v>
          </cell>
          <cell r="B12" t="str">
            <v>Aucune exigence n’a été formulée pour cette station. (Motif: voir rubrique «Sylviculture» Annexe 2B S. 15)</v>
          </cell>
        </row>
        <row r="13">
          <cell r="A13" t="str">
            <v>59* Mélézin à Rhododendron</v>
          </cell>
          <cell r="B13" t="str">
            <v>mél 50 - 90 %
sorb’oi 10 - 50 %</v>
          </cell>
          <cell r="C13" t="str">
            <v>Suff'ment d’arbres susceptibles de se développer dans au moins 2 cl. de Ø  par ha</v>
          </cell>
          <cell r="D13" t="str">
            <v xml:space="preserve">Arbres isolés  </v>
          </cell>
          <cell r="E13" t="str">
            <v>Longueur min. des couronnes ¾
La plupart des arbres sont bien enracinés</v>
          </cell>
          <cell r="F13" t="str">
            <v>Endroits avec matière minérale tous les 15 m (50/ha)</v>
          </cell>
          <cell r="G13" t="str">
            <v>Mélèzes sur la matière minérale</v>
          </cell>
          <cell r="H13" t="str">
            <v>Au moins 40 cellules de régénération par ha (en moyenne tous les 16 m). 
Mélange conforme au but</v>
          </cell>
        </row>
        <row r="14">
          <cell r="A14" t="str">
            <v>72 Arolière des Alpes du Nord</v>
          </cell>
          <cell r="B14" t="str">
            <v>Aucune exigence n’a été formulée pour cette station. (Motif: voir rubrique «Sylviculture» Annexe 2B S. 18)</v>
          </cell>
        </row>
        <row r="16">
          <cell r="A16" t="str">
            <v>Forêts de résineux de l’étage subalpin</v>
          </cell>
        </row>
        <row r="18">
          <cell r="A18" t="str">
            <v>57V Pessière à Homogyne typique</v>
          </cell>
          <cell r="B18" t="str">
            <v>ép 70 - 100 %
sorb’oi sem. - 30 %
mél 0 - 30 %</v>
          </cell>
          <cell r="C18" t="str">
            <v>Suff'ment d’arbres susceptibles de se développer dans au moins 2 cl. de Ø  par ha</v>
          </cell>
          <cell r="D18" t="str">
            <v>Par collectifs, évent. par pieds isolés</v>
          </cell>
          <cell r="E18" t="str">
            <v>Longueur min. des couronnes 2/3
Troncs d’aplomb, bien enracinés; au max. quelques arbres fortement penchés</v>
          </cell>
          <cell r="F18" t="str">
            <v>Bois en décomposition tous les 10 m (100 emplacements par ha) ou petites éminences avec bosquet de sorbiers des oiseleurs ou matière minérale</v>
          </cell>
          <cell r="G18" t="str">
            <v>Épicéa et sorbier des oiseleurs sur au moins 1/3 des endroits favorables au rajeunissement</v>
          </cell>
          <cell r="H18" t="str">
            <v>Au moins 70 cellules de régénération par ha (en moyenne tous les 12 m). 
Mélange conforme au but</v>
          </cell>
        </row>
        <row r="19">
          <cell r="A19" t="str">
            <v>57C Pessière à Homogyne avec Calamagrostide velue</v>
          </cell>
          <cell r="B19" t="str">
            <v>ép 70 - 100 %
sorb’oi sem. - 30 %
mél 0 - 30 %</v>
          </cell>
          <cell r="C19" t="str">
            <v>Suff'ment d’arbres susceptibles de se développer dans au moins 2 cl. de Ø  par ha</v>
          </cell>
          <cell r="D19" t="str">
            <v>Par collectifs, évent. par pieds isolés</v>
          </cell>
          <cell r="E19" t="str">
            <v>Longueur min. des couronnes 2/3
Troncs d’aplomb, bien enracinés; au max. quelques arbres fortement penchés</v>
          </cell>
          <cell r="F19" t="str">
            <v xml:space="preserve">Bois en décomposition tous les 10 m (100 emplacements par ha) ou petites éminences avec bosquet de sorbiers des oiseleurs ou matière minérale, protégés contre le glissement de la neige (souches, bois mort, pierres, etc.)
</v>
          </cell>
          <cell r="G19" t="str">
            <v>Épicéa et sorbier des oiseleurs sur au moins 1/3 des endroits favorables au rajeunissement</v>
          </cell>
          <cell r="H19" t="str">
            <v>Au moins 70 cellules de régénération par ha (en moyenne tous les 12 m). 
Mélange conforme au but</v>
          </cell>
        </row>
        <row r="20">
          <cell r="A20" t="str">
            <v>57S Pessière à Homogyne avec Sphaignes</v>
          </cell>
          <cell r="B20" t="str">
            <v>ép 70 - 100 %
sorb’oi sem. - 30 %</v>
          </cell>
          <cell r="C20" t="str">
            <v>Suff'ment d’arbres susceptibles de se développer dans au moins 3 cl. de Ø  par ha</v>
          </cell>
          <cell r="D20" t="str">
            <v>Par collectifs, évent. par pieds isolés</v>
          </cell>
          <cell r="E20" t="str">
            <v>Longueur min. des couronnes 2/3
Troncs en général d’aplomb, bien enracinés; au max. quelques arbres fortement penchés</v>
          </cell>
          <cell r="F20" t="str">
            <v>Bois en décomposition tous les 12 m (80 emplacements par ha) ou petites éminences avec bosquet de sorbiers des oiseleurs</v>
          </cell>
          <cell r="G20" t="str">
            <v>Épicéa et sorbier des oiseleurs sur au moins 1/3 des endroits favorables au rajeunissement</v>
          </cell>
          <cell r="H20" t="str">
            <v>Au moins 60 cellules de régénération par ha (en moyenne tous les 13 m)
Mélange conforme au but</v>
          </cell>
        </row>
        <row r="21">
          <cell r="A21" t="str">
            <v>57M Pessière à Homogyne avec Mélampyre</v>
          </cell>
          <cell r="B21" t="str">
            <v>ép 50 - 100 %
mél 0 - 50 %
sorb’oi sem.</v>
          </cell>
          <cell r="C21" t="str">
            <v>Suff'ment d’arbres susceptibles de se développer dans au moins 2 cl. de Ø  par ha</v>
          </cell>
          <cell r="D21" t="str">
            <v>Par collectifs ou par petits collectifs</v>
          </cell>
          <cell r="E21" t="str">
            <v>Longueur min. des couronnes ½ 
Troncs d’aplomb, bien enracinés; au max. quelques arbres fortement penchés</v>
          </cell>
          <cell r="F21" t="str">
            <v>Matière minérale ou sorbier des oiseleurs: tous les 10 m (100 emplacements/ha)</v>
          </cell>
          <cell r="G21" t="str">
            <v>Épicéa et sorbier des oiseleurs sur au moins 1/3 des endroits favorables au rajeunissement</v>
          </cell>
          <cell r="H21" t="str">
            <v>Au moins 70 cellules de régénération par ha (en moyenne tous les 12 m). 
Mélange conforme au but</v>
          </cell>
        </row>
        <row r="22">
          <cell r="A22" t="str">
            <v>58 Pessière à Airelle typique</v>
          </cell>
          <cell r="B22" t="str">
            <v>ép et ar 60 - 100 %
mél 0 - 40 %
sorb’oi sem.</v>
          </cell>
          <cell r="C22" t="str">
            <v>Suff'ment d’arbres susceptibles de se développer dans au moins 2 cl. de Ø  par ha</v>
          </cell>
          <cell r="D22" t="str">
            <v>Par collectifs, évent. par pieds isolés</v>
          </cell>
          <cell r="E22" t="str">
            <v>Longueur min. des couronnes 2/3
Troncs d’aplomb, bien enracinés; au max. quelques arbres fortement penchés</v>
          </cell>
          <cell r="F22" t="str">
            <v>Petites stations avec matière minérale tous les 12 m (80 emplacements par ha). Protection contre le glissement de la neige (souches, bois mort, pierres, etc.)</v>
          </cell>
          <cell r="G22" t="str">
            <v>Épicéa sur au moins 1/3 des endroits favorables au rajeunissement</v>
          </cell>
          <cell r="H22" t="str">
            <v>Au moins 60 cellules de régénération par ha (en moyenne tous les 13 m). 
Mélange conforme au but</v>
          </cell>
        </row>
        <row r="23">
          <cell r="A23" t="str">
            <v>58C Pessière à Airelle avec Calamagrostide velue</v>
          </cell>
          <cell r="B23" t="str">
            <v>ép 70 - 100 %
mél 0 - 30 %</v>
          </cell>
          <cell r="C23" t="str">
            <v>Suff'ment d’arbres susceptibles de se développer dans au moins 3 cl. de Ø par ha</v>
          </cell>
          <cell r="D23" t="str">
            <v>Par collectifs et par pieds isolés</v>
          </cell>
          <cell r="E23" t="str">
            <v>Longueur min. des couronnes 2/3
Troncs d’aplomb, bien enracinés; au max. quelques arbres fortement penchés</v>
          </cell>
          <cell r="F23" t="str">
            <v>Petites stations avec matière minérale tous les 10 m (100 emplacements par ha). Protection contre le glissement de la neige (souches, bois mort, pierres, etc.)</v>
          </cell>
          <cell r="G23" t="str">
            <v>Épicéa et sorbier des oiseleurs sur au moins 1/3 des endroits favorables au rajeunissement</v>
          </cell>
          <cell r="H23" t="str">
            <v>Au moins 70 cellules de régénération par ha (en moyenne tous les 12 m). Mélange conforme au but</v>
          </cell>
        </row>
        <row r="24">
          <cell r="A24" t="str">
            <v>58L Pessière à Airelle avec Laser</v>
          </cell>
          <cell r="B24" t="str">
            <v>ép et ar 30 - 90 %
mél 10 - 70 %
Avalanches: résineux à aiguilles persistantes 50 - 70 %</v>
          </cell>
          <cell r="C24" t="str">
            <v>Suff'ment d’arbres susceptibles de se développer dans au moins 3 cl. de Ø par ha</v>
          </cell>
          <cell r="D24" t="str">
            <v>Par collectifs et par pieds isolés</v>
          </cell>
          <cell r="E24" t="str">
            <v>Longueur min. des couronnes 2/3
Troncs d’aplomb, bien enracinés; au max. quelques arbres fortement penchés</v>
          </cell>
          <cell r="F24" t="str">
            <v>Petites stations avec matière minérale tous les 12 m (80 emplacements par ha).
Protection contre le glissement de la neige (souches, bois mort, pierres, etc.)</v>
          </cell>
          <cell r="G24" t="str">
            <v>Épicéa sur au moins 1/3 des endroits favorables au rajeunissement</v>
          </cell>
          <cell r="H24" t="str">
            <v>Au moins 60 cellules de régénération par ha (en moyenne tous les 13 m). Mélange conforme au but</v>
          </cell>
        </row>
        <row r="25">
          <cell r="A25" t="str">
            <v>60 Pessière à hautes herbes typique</v>
          </cell>
          <cell r="B25" t="str">
            <v>ép 70 - 100 %
sorb’oi, au’v sem. - 30 %</v>
          </cell>
          <cell r="C25" t="str">
            <v>Suff'ment d’arbres susceptibles de se développer dans au moins 2 cl. de Ø  par ha</v>
          </cell>
          <cell r="D25" t="str">
            <v>Par collectifs, évent. par pieds isolés</v>
          </cell>
          <cell r="E25" t="str">
            <v>Longueur min. des couronnes 2/3
Troncs en général d’aplomb, bien enracinés; au max. quelques arbres fortement penchés</v>
          </cell>
          <cell r="F25" t="str">
            <v>Bois en décomposition tous les 10 m (100 emplacements par ha)</v>
          </cell>
          <cell r="G25" t="str">
            <v>Épicéa et sorbier des oiseleurs sur au moins 1/3 des endroits favorables au rajeunissement</v>
          </cell>
          <cell r="H25" t="str">
            <v>Au moins 70 cellules de régénération par ha (en moyenne tous les 12 m). Mélange conforme au but</v>
          </cell>
        </row>
        <row r="26">
          <cell r="A26" t="str">
            <v>60A Pessière à hautes herbes avec Athyrium alpestre</v>
          </cell>
          <cell r="B26" t="str">
            <v>ép 70 - 100 %
sorb’oi, au’v sem. - 30 %</v>
          </cell>
          <cell r="C26" t="str">
            <v>Suff'ment d’arbres susceptibles de se développer dans au moins 2 cl. de Ø  par ha</v>
          </cell>
          <cell r="D26" t="str">
            <v>Par collectifs, évent. par pieds isolés</v>
          </cell>
          <cell r="E26" t="str">
            <v>Longueur min. des couronnes 2/3
Troncs en général d’aplomb, bien enracinés; au max. quelques arbres fortement penchés</v>
          </cell>
          <cell r="F26" t="str">
            <v>Bois en décomposition tous les 10 m (100 emplacements par ha)</v>
          </cell>
          <cell r="G26" t="str">
            <v>Épicéa et sorbier des oiseleurs sur au moins 1/3 des endroits favorables au rajeunissement</v>
          </cell>
          <cell r="H26" t="str">
            <v>Au moins 70 cellules de régénération par ha (en moyenne tous les 12 m). Mélange conforme au but</v>
          </cell>
        </row>
        <row r="27">
          <cell r="A27" t="str">
            <v>60E Pessière à hautes herbes avec Prêle</v>
          </cell>
          <cell r="B27" t="str">
            <v>ép 70 - 100 %
sorb’oi, au’v sem. - 30 %</v>
          </cell>
          <cell r="C27" t="str">
            <v>Suff'ment d’arbres susceptibles de se développer dans au moins 3 cl. de Ø  par ha</v>
          </cell>
          <cell r="D27" t="str">
            <v>Par collectifs, évent. par pieds isolés</v>
          </cell>
          <cell r="E27" t="str">
            <v>Longueur min. des couronnes 2/3
Troncs en général d’aplomb, bien enracinés; au max. quelques arbres fortement penchés</v>
          </cell>
          <cell r="F27" t="str">
            <v>Bois en décomposition tous les 12 m (80 emplacements par ha)</v>
          </cell>
          <cell r="G27" t="str">
            <v>Épicéa et sorbier des oiseleurs sur au moins 1/3 des endroits favorables au rajeunissement</v>
          </cell>
          <cell r="H27" t="str">
            <v>Au moins 60 cellules de régénération par ha (en moyenne tous les 13 m). Mélange conforme au but</v>
          </cell>
        </row>
        <row r="28">
          <cell r="A28" t="str">
            <v>60* Pessière à Calamagrostide bigarrée</v>
          </cell>
          <cell r="B28" t="str">
            <v>ép 60 - 100 %
sorb’oi, ali’bl, ér’s sem.
Alpes intermédiaires (région 2):
ép 60 - 90 %             mé 10 - 40 %
Alpes externes (région 1)
étage haut-montagnard:
ép 60 - 90 %             sa 10 - 40 %</v>
          </cell>
          <cell r="C28" t="str">
            <v>Suff'ment d’arbres susceptibles de se développer dans au moins 2 cl. de Ø  par ha</v>
          </cell>
          <cell r="D28" t="str">
            <v>Par petits collectifs ou par collectifs, évent. par pieds isolés</v>
          </cell>
          <cell r="E28" t="str">
            <v>Longueur min. des couronnes ½ 
Troncs en général d’aplomb, bien enracinés; au max. quelques arbres fortement penchés</v>
          </cell>
          <cell r="F28" t="str">
            <v>Petites stations protégées des mouvements de la neige avec matière minérale ou feuillus tous les 12 m (80 emplacements par ha)</v>
          </cell>
          <cell r="G28" t="str">
            <v>Épicéa et sorbier des oiseleurs sur au moins 1/3 des endroits favorables au rajeunissement</v>
          </cell>
          <cell r="H28" t="str">
            <v>Au moins 60 cellules de régénération par ha (en moyenne tous les 13 m). Mélange conforme au but</v>
          </cell>
        </row>
        <row r="29">
          <cell r="A29" t="str">
            <v>53 Pessière à Polygale petit buis</v>
          </cell>
          <cell r="B29" t="str">
            <v>ép 60 - 100 %
sorb’oi, ali’bl, ér’s, pin sem.
Alpes intermédiaires (région 2):
ép 60 - 90 %           mél 10 - 40 %
Alpes externes (région 1) étage haut-montagnard et montagnard supérieur: 
ép 60 - 90 %                    sa 10 - 40 %</v>
          </cell>
          <cell r="C29" t="str">
            <v>Suff'ment d’arbres susceptibles de se développer dans au moins 3 cl. de Ø  par ha</v>
          </cell>
          <cell r="D29" t="str">
            <v>Par collectifs, évent. par pieds isolés</v>
          </cell>
          <cell r="E29" t="str">
            <v>Longueur min. des couronnes 2/3
Troncs d’aplomb, bien enracinés; au max. quelques arbres fortement penchés</v>
          </cell>
          <cell r="F29" t="str">
            <v>Petites stations protégées des mouvements de la neige avec matière minérale ou feuillus tous les 12 m (80 emplacements par ha)</v>
          </cell>
          <cell r="G29" t="str">
            <v>Épicéa et sorbier des oiseleurs sur au moins 1/3 des endroits favorables au rajeunissement</v>
          </cell>
          <cell r="H29" t="str">
            <v>Au moins 60 cellules de régénération par ha (en moyenne tous les 13 m). Mélange conforme au but</v>
          </cell>
        </row>
        <row r="30">
          <cell r="A30" t="str">
            <v>47* Sapinière à Mélèze avec Rhododendron</v>
          </cell>
          <cell r="B30" t="str">
            <v>sa 10 - 80 %
mél 10 - 60 %
sorb’oi 10 - 50 %
au’v 0 - 30 %
ép 0 - 30 %</v>
          </cell>
          <cell r="C30" t="str">
            <v>Suff'ment d’arbres susceptibles de se développer dans au moins 3 cl. de Ø  par ha</v>
          </cell>
          <cell r="D30" t="str">
            <v>Par pieds isolés et par collectifs</v>
          </cell>
          <cell r="E30" t="str">
            <v>Longueur min. des couronnes 3/4
Troncs d’aplomb, bien enracinés; au max. quelques arbres fortement penchés</v>
          </cell>
          <cell r="F30" t="str">
            <v>Bois en décomposition tous les 12 m (80 emplacements par ha) ou petites éminences avec une faible concurrence de la végétation</v>
          </cell>
          <cell r="G30" t="str">
            <v>Sur au moins 1/3 des endroits
favorables à la régénération</v>
          </cell>
          <cell r="H30" t="str">
            <v>Au moins 60 cellules de régénération par ha (en moyenne tous les 13 m). Mélange conforme au but</v>
          </cell>
        </row>
        <row r="32">
          <cell r="A32" t="str">
            <v>Forêts de l’étage haut-montagnard dominées par l’épicéa</v>
          </cell>
        </row>
        <row r="34">
          <cell r="A34" t="str">
            <v>53* Pessière à Bruyère</v>
          </cell>
          <cell r="B34" t="str">
            <v>ép 20 - 90 %
mél 0 - 50 %
pin’s 10 - 70 %
sorb’oi et ali’bl sem. - 30 %</v>
          </cell>
          <cell r="C34" t="str">
            <v>Suff'ment d’arbres susceptibles de se développer dans au moins 3 cl. de Ø  par ha</v>
          </cell>
          <cell r="D34" t="str">
            <v>Par pieds isolés, par petits collectifs et aussi par collectifs</v>
          </cell>
          <cell r="E34" t="str">
            <v>Longueur min. des couronnes ½
Troncs d’aplomb, bien enracinés; au
max. quelques arbres fortement penchés</v>
          </cell>
          <cell r="F34" t="str">
            <v>Au moins sur 1/20 ha: sans forte concurrence de la végétation; sans ensoleillement intensif; sans couvert;</v>
          </cell>
          <cell r="G34" t="str">
            <v>Sur la matière minérale, dans les trouées</v>
          </cell>
          <cell r="H34" t="str">
            <v>Au moins 30 cellules de régénération par ha (en moyenne tous les 19 m) ou degré de recouvrement d’au moins 4 %. Mélange conforme au but</v>
          </cell>
        </row>
        <row r="35">
          <cell r="A35" t="str">
            <v>54 Pessière à Mélique</v>
          </cell>
          <cell r="B35" t="str">
            <v>ép 50 - 100 %
mél 0 - 50 %
sorb’oi sem.</v>
          </cell>
          <cell r="C35" t="str">
            <v>Suff'ment d’arbres susceptibles de se développer dans au moins 2 cl. de Ø  par ha</v>
          </cell>
          <cell r="D35" t="str">
            <v>Par pieds isolés, par petits collectifs et aussi par collectifs</v>
          </cell>
          <cell r="E35" t="str">
            <v>Longueur min. des couronnes ½
Coeff. d’élanc. &lt; 80
Troncs d’aplomb, bien enracinés; au
max. quelques arbres fortement penchés</v>
          </cell>
          <cell r="F35" t="str">
            <v>Au moins sur ½ ha: sans forte concurrence de la végétation</v>
          </cell>
          <cell r="G35" t="str">
            <v>Au moins sur 1/10 de la surface</v>
          </cell>
          <cell r="H35" t="str">
            <v>Au moins 30 cellules de régénération par ha (en moyenne tous les 19 m) ou degré de recouvrement d’au moins 4 %. Mélange conforme au but</v>
          </cell>
        </row>
        <row r="36">
          <cell r="A36" t="str">
            <v>55 Pessière à Véronique</v>
          </cell>
          <cell r="B36" t="str">
            <v>ép 50 - 100 %
mél 0 - 50 %
sorb’oi sem.</v>
          </cell>
          <cell r="C36" t="str">
            <v>Suff'ment d’arbres susceptibles de se développer dans au moins 2 cl. de Ø  par ha</v>
          </cell>
          <cell r="D36" t="str">
            <v>Par pieds isolés, par petits collectifs et aussi par collectifs</v>
          </cell>
          <cell r="E36" t="str">
            <v>Longueur min. des couronnes ½
Coeff. d’élanc. &lt; 80
Troncs d’aplomb, bien enracinés; au
max. quelques arbres fortement penchés</v>
          </cell>
          <cell r="F36" t="str">
            <v>Au moins sur ½ ha: sans forte concurrence de la végétation</v>
          </cell>
          <cell r="G36" t="str">
            <v>Au moins sur 1/10 de la surface</v>
          </cell>
          <cell r="H36" t="str">
            <v>Au moins 30 cellules de régénération par ha (en moyenne tous les 19 m) ou degré de recouvrement d’au moins 4 %. Mélange conforme au but</v>
          </cell>
        </row>
        <row r="37">
          <cell r="A37" t="str">
            <v>55* Pessière à Luzule blanc-de-neige</v>
          </cell>
          <cell r="B37" t="str">
            <v>ép 50 - 100 %
mél ou pin’s 0 - 50 %
sorb’oi sem. - 30 %</v>
          </cell>
          <cell r="C37" t="str">
            <v>Suff'ment d’arbres susceptibles de se développer dans au moins 2 cl. de Ø  par ha</v>
          </cell>
          <cell r="D37" t="str">
            <v>Par pieds isolés, par petits collectifs et aussi par collectifs</v>
          </cell>
          <cell r="E37" t="str">
            <v>Longueur min. des couronnes ½
Troncs d’aplomb, bien enracinés; au
max. quelques arbres fortement penchés</v>
          </cell>
          <cell r="F37" t="str">
            <v>Au moins sur 1/20 ha: sans ensoleillement intensif; sans couvert; sans forte concurrence de la végétation</v>
          </cell>
          <cell r="G37" t="str">
            <v>Sur la matière minérale, dans les trouées</v>
          </cell>
          <cell r="H37" t="str">
            <v>Au moins 30 cellules de régénération par ha (en moyenne tous les 19 m) ou degré de recouvrement d’au moins 4 %. Mélange conforme au but</v>
          </cell>
        </row>
        <row r="39">
          <cell r="A39" t="str">
            <v>Pessières-sapinières de l’étage haut-montagnard: Aire principale e secondaire</v>
          </cell>
        </row>
        <row r="41">
          <cell r="A41" t="str">
            <v>46 Pessière-Sapinière à Myrtille (Aire principale e secondaire)</v>
          </cell>
          <cell r="B41" t="str">
            <v>Aire p.:        sa 40 - 90 %           
ép 10 - 60 %            sorb’oi sem. - 20 %
montagnard supérieur:       hê sem. - 20 %
Aire s.:      sa 40 - 90 %  
ép 10 - 60 %            sorb’oi sem. - 20 %
montagnard supérieur:       hê sem. - 20 %</v>
          </cell>
          <cell r="C41" t="str">
            <v>Suff'ment d’arbres susceptibles de se développer dans au moins 2 cl. de Ø  par ha</v>
          </cell>
          <cell r="D41" t="str">
            <v>Arbres isolés (sa), troches ou petits collectifs (ép)</v>
          </cell>
          <cell r="E41" t="str">
            <v>Longueur min. des couronnes ½
Coeff. d’élanc. &lt; 80
Troncs d’aplomb, bien enracinés; au max. quelques arbres fortement penchés</v>
          </cell>
          <cell r="F41" t="str">
            <v>Bois en décomposition ou petites
éminences avec bosquet de sorbier des oiseleurs ou matière minérale tous les 15 m (50 emplacements par ha); Surface avec forte concurrence de la végétation &lt; ½</v>
          </cell>
          <cell r="G41" t="str">
            <v>Au moins 10 sapins par are (en moyenne tous les 3 m) avec un degré de recouvrement &lt; 0,6; épicéa et sorbier des oiseleurs dans les trouées</v>
          </cell>
          <cell r="H41" t="str">
            <v>Au moins 30 cellules de régénération par ha (en moyenne tous les 19 m) ou degré de recouvrement d’au moins 4 %. Mélange conforme au but</v>
          </cell>
        </row>
        <row r="42">
          <cell r="A42" t="str">
            <v>46M Pessière-Sapinière à Myrtille, var. sur podzol (Aire principale e secondaire)</v>
          </cell>
          <cell r="B42" t="str">
            <v xml:space="preserve">Aire p.:        
sa 40 - 90 %           ép 10 - 60 %            sorb’oi sem. - 20 %
Aire s.:      
sa 40 - 90 %           ép 10 - 60 %            sorb’oi sem. - 20 %
</v>
          </cell>
          <cell r="C42" t="str">
            <v>Suff'ment d’arbres susceptibles de se développer dans au moins 2 cl. de Ø  par ha</v>
          </cell>
          <cell r="D42" t="str">
            <v>Arbres isolés (sa), troches ou petits collectifs (ép)</v>
          </cell>
          <cell r="E42" t="str">
            <v>Longueur min. des couronnes ½
Coeff. d’élanc. &lt; 80
Troncs d’aplomb, bien enracinés; au max. quelques arbres fortement penchés</v>
          </cell>
          <cell r="F42" t="str">
            <v>Bois en décomposition ou petites
éminences avec bosquet de sorbier des oiseleurs ou matière minérale tous les 15 m (50 emplacements par ha); Surface avec forte concurrence de la végétation &lt; ½</v>
          </cell>
          <cell r="G42" t="str">
            <v>Au moins 10 sapins par are (en moyenne tous les 3 m) avec un degré de recouvrement &lt; 0,6; épicéa et sorbier des oiseleurs dans les trouées</v>
          </cell>
          <cell r="H42" t="str">
            <v>Au moins 30 cellules de régénération par ha (en moyenne tous les 19 m) ou degré de recouvrement d’au moins 4 %. Mélange conforme au but</v>
          </cell>
        </row>
        <row r="43">
          <cell r="A43" t="str">
            <v>46* Pessière-Sapinière à Myrtille avec Sphaignes (Aire principale e secondaire)</v>
          </cell>
          <cell r="B43" t="str">
            <v>Aire p.:        sa 40 - 90 %           
ép 10 - 60 %            sorb’oi sem. - 20 %
montagnard supérieur:       hê sem. - 20 %
Aire s.:      sa 40 - 90 %  
ép 10 - 60 %            sorb’oi sem. - 20 %
montagnard supérieur:       hê sem. - 20 %</v>
          </cell>
          <cell r="C43" t="str">
            <v>Suff'ment d’arbres susceptibles de se développer dans au moins 2 cl. de Ø  par ha</v>
          </cell>
          <cell r="D43" t="str">
            <v>Arbres isolés (sa), troches ou petits collectifs (ép)</v>
          </cell>
          <cell r="E43" t="str">
            <v>Longueur au moins 2/3
Coeff. d’élanc. &lt; 80
Troncs d’aplomb, bien enracinés; au max. quelques arbres fortement penchés</v>
          </cell>
          <cell r="F43" t="str">
            <v>Bois en décomposition ou petites
éminences avec bosquet de sorbier des oiseleurs ou matière minérale tous les 15 m (50 emplacements par ha); Surface avec forte concurrence de la végétation &lt; ½</v>
          </cell>
          <cell r="G43" t="str">
            <v>Au moins 10 sapins par are (en moyenne tous les 3 m) avec un degré de recouvrement &lt; 0,6; épicéa et sorbier des oiseleurs dans les trouées</v>
          </cell>
          <cell r="H43" t="str">
            <v>Au moins 30 cellules de régénération par ha (en moyenne tous les 19 m) ou degré de recouvrement d’au moins 4 %. Mélange conforme au but</v>
          </cell>
        </row>
        <row r="44">
          <cell r="A44" t="str">
            <v>47 Pessière-Sapinière à Calamagrostide velue typique (Aire principale e secondaire)</v>
          </cell>
          <cell r="B44" t="str">
            <v>Aire p. dans 4, 5a avec ép: sa 40 - 90 % ép 10-60 % mél 0-60 % sorb’oi, ér’s sem. - 20 %
Aire p. dans 5a, avec premiers groupes d’ép:
sa 40 - 90 %       ép 0 - 40 %
mél 0 - 60 %       sorb’oi, ér’s, hê sem. - 20 %
Aire s.: sa 20 - 90 %       ép 10 - 60 %
mél 0 - 60 %        sorb’oi, ér’s sem. - 20 %</v>
          </cell>
          <cell r="C44" t="str">
            <v>Suff'ment d’arbres susceptibles de se développer dans au moins 2 cl. de Ø  par ha</v>
          </cell>
          <cell r="D44" t="str">
            <v>Arbres isolés (sa), troches ou petits collectifs (ép)</v>
          </cell>
          <cell r="E44" t="str">
            <v>Longueur min. des couronnes ½
Coeff. d’élanc. &lt; 80
Troncs d’aplomb, bien enracinés; au max. quelques arbres fortement penchés</v>
          </cell>
          <cell r="F44" t="str">
            <v>Surface avec forte concurrence de la végétation &lt; ½</v>
          </cell>
          <cell r="G44" t="str">
            <v>Au moins 5 sapins par are (en
moyenne tous les 4,5 m) avec  un degré de recouvrement &lt; 0,6; épicéa et sorbier des oiseleurs dans les trouées</v>
          </cell>
          <cell r="H44" t="str">
            <v>Au moins 30 cellules de régénération par ha (en moyenne tous les 19 m) ou degré de recouvrement d’au moins 4 %. Mélange conforme au but</v>
          </cell>
        </row>
        <row r="45">
          <cell r="A45" t="str">
            <v>47D Pessière-Sapinière à Calamagrostide velue riche en fougères (Aire principale e secondaire)</v>
          </cell>
          <cell r="B45" t="str">
            <v>Aire p. dans 4, 5a avec ép: sa 40-90 %  ép 10-60 % mél 0-60 % sorb’oi, ér’s sem. - 20 %
Aire p. dans 5a, avec premiers groupes d’ép:
sa 40 - 90 %       ép 0 - 60 %
mél 0 - 60 %       sorb’oi, ér’s, hê sem. - 20 %
Aire s.: sa 20 - 90 %       ép 10 - 60 %
mél 0 - 60 %        sorb’oi, ér’s sem. - 20 %</v>
          </cell>
          <cell r="C45" t="str">
            <v>Suff'ment d’arbres susceptibles de se développer dans au moins 2 cl. de Ø  par ha</v>
          </cell>
          <cell r="D45" t="str">
            <v>Arbres isolés (sa), troches ou petits collectifs (ép)</v>
          </cell>
          <cell r="E45" t="str">
            <v>Longueur min. des couronnes ½
Coeff. d’élanc. &lt; 80
Troncs d’aplomb, bien enracinés; au max. quelques arbres fortement penchés</v>
          </cell>
          <cell r="F45" t="str">
            <v>Surface avec forte concurrence de la végétation &lt; ½</v>
          </cell>
          <cell r="G45" t="str">
            <v>Au moins 10 sapins par are (en moyenne tous les 3 m) avec un degré de recouvrement &lt; 0,6; épicéa et sorbier des oiseleurs dans les trouées</v>
          </cell>
          <cell r="H45" t="str">
            <v>Au moins 30 cellules de régénération par ha (en moyenne tous les 19 m) ou degré de recouvrement d’au moins 4 %. Mélange conforme au but</v>
          </cell>
        </row>
        <row r="46">
          <cell r="A46" t="str">
            <v>47M Pessière-Sapinière à Calamagrostide velue avec Mélampyre (Aire principale e secondaire)</v>
          </cell>
          <cell r="B46" t="str">
            <v>Aire p. dans 4, 5a avec ép: sa 30-90 % ép 10-60 % mél, pin's 0-60 % sorb’oi  sem. -20 %
Aire p. dans 5a, avec premiers groupes d’ép:
sa 30 - 90 %       ép 0 - 60 %
mél, pin's  0-60 %    sorb’oi, hê sem. -20 %
Aire s.: sa 20 - 90 %       ép 10 - 60 %
mél 0 - 60 %        sorb’oi, ér’s sem. - 20 %</v>
          </cell>
          <cell r="C46" t="str">
            <v>Suff'ment d’arbres susceptibles de se développer dans au moins 2 cl. de Ø  par ha</v>
          </cell>
          <cell r="D46" t="str">
            <v>Arbres isolés (sa), troches ou petits collectifs (ép)</v>
          </cell>
          <cell r="E46" t="str">
            <v>Longueur min. des couronnes ½
Coeff. d’élanc. &lt; 80
Troncs d’aplomb, bien enracinés; au max. quelques arbres fortement penchés</v>
          </cell>
          <cell r="F46" t="str">
            <v>Au moins sur 1/20 ha: sans ensoleillement intensif; sans couvert; sans forte concurrence de la végétation</v>
          </cell>
          <cell r="G46" t="str">
            <v>Au moins 5 sapins par are (en
moyenne tous les 4,5 m) avec un degré de recouvrement &lt; 0,6; épicéa et sorbier des oiseleurs dans les trouées</v>
          </cell>
          <cell r="H46" t="str">
            <v>Au moins 30 cellules de régénération par ha (en moyenne tous les 19 m) ou degré de recouvrement d’au moins 4 %. Mélange conforme au but</v>
          </cell>
        </row>
        <row r="47">
          <cell r="A47" t="str">
            <v>49 Pessière-Sapinière à Prêle typique (Aire principale e secondaire)</v>
          </cell>
          <cell r="B47" t="str">
            <v>Aire p.:      sa 30 - 90 %       ép 10 - 70 %
sorb’oi sem.
Aire s.:       sa 10 - 90 %     ép 10 - 90 %
sorb’oi sem.
Dans aire p. e s: dans les variantes basiques:
ér’s, a’b, évent. fr sem. - 30 %</v>
          </cell>
          <cell r="C47" t="str">
            <v>Suff'ment d’arbres susceptibles de se développer dans au moins 2 cl. de Ø  par ha</v>
          </cell>
          <cell r="D47" t="str">
            <v>Arbres isolés (sa), troches ou petits collectifs (ép)</v>
          </cell>
          <cell r="E47" t="str">
            <v>Couronnes au moins ½ 
Coeff. d’élanc.: &lt; 80
Troncs en général d’aplomb, bien enracinés; au max. quelques arbres fortement penchés</v>
          </cell>
          <cell r="F47" t="str">
            <v>Bois en décomposition ou petites éminences avec bosquet de sorbiers des oiseleurs tous les 15 m (50 emplacements par ha)</v>
          </cell>
          <cell r="G47" t="str">
            <v>Au moins 10 sapins par are (en moyenne tous les 3 m) sur les éminences acides avec un degré de recouvrement &lt; 0,6; épicéa dans les trouées</v>
          </cell>
          <cell r="H47" t="str">
            <v>Au moins 30 cellules de régénération par ha (en moyenne tous les 19 m) ou degré de recouvrement d’au moins 4 %. Mélange conforme au but</v>
          </cell>
        </row>
        <row r="48">
          <cell r="A48" t="str">
            <v>49* Pessière-Sapinière à Prêle avec Laiche ferrugineuse (Aire principale e secondaire)</v>
          </cell>
          <cell r="B48" t="str">
            <v>Aire p.:
sa 30 - 90 %        ép 10 - 70 %
sorb’oi sem.
Aire s.:
sa 30 - 90 %        ép 10 - 70 %
sorb’oi sem.</v>
          </cell>
          <cell r="C48" t="str">
            <v>Suff'ment d’arbres susceptibles de se développer dans au moins 2 cl. de Ø  par ha</v>
          </cell>
          <cell r="D48" t="str">
            <v>Arbres isolés (sa), troches ou petits collectifs (ép)</v>
          </cell>
          <cell r="E48" t="str">
            <v>Couronnes au moins ½ 
Coeff. d’élanc.: &lt; 80
Troncs en général d’aplomb, bien enracinés; au max. quelques arbres fortement penchés</v>
          </cell>
          <cell r="F48" t="str">
            <v>Bois en décomposition ou petites éminences avec bosquet de sorbiers des oiseleurs tous les 15 m (50 emplacements par ha)</v>
          </cell>
          <cell r="G48" t="str">
            <v>Si degré de recouvrement &lt; 0,6 aux endroits acides et surélevés: au moins 5 sapins par a (en moyenne tous les 4,5 m) si localement possible, épicéa et sorbier des oiseleurs présents dans les trouées</v>
          </cell>
          <cell r="H48" t="str">
            <v>Au moins 30 cellules de régénération par ha (en moyenne tous les 19 m) ou degré de recouvrement d’au moins 4 %. Mélange conforme au but</v>
          </cell>
        </row>
        <row r="49">
          <cell r="A49" t="str">
            <v>50 Pessière-Sapinière à Adénostyle typique (Aire principale e secondaire)</v>
          </cell>
          <cell r="B49" t="str">
            <v>Aire p.:                sa 40 - 90 %  
ép 10 - 60 %       sorb’oi sem.
Aire s.:                sa 20 - 90 %      
ép 10 - 80 %       sorb’oi sem.
Dans aire p. e s: dans les variantes basiques: ér’s, au’b, évent. fr sem. - 20 %</v>
          </cell>
          <cell r="C49" t="str">
            <v>Suff'ment d’arbres susceptibles de se développer dans au moins 2 cl. de Ø  par ha</v>
          </cell>
          <cell r="D49" t="str">
            <v>Arbres isolés (sa), troches ou petits collectifs (ép)</v>
          </cell>
          <cell r="E49" t="str">
            <v>Longueur min. des couronnes ½
Coeff. d’élanc. &lt; 80
Troncs d’aplomb, bien enracinés; au max. quelques arbres fortement penchés</v>
          </cell>
          <cell r="F49" t="str">
            <v>Bois en décomposition ou petites
éminences avec bosquet de sorbier des oiseleurs tous les 15 m (50 emplacements par ha); Surface avec forte concurrence de la végétation &lt; ½</v>
          </cell>
          <cell r="G49" t="str">
            <v>Au moins 10 sapins par are (en moyenne tous les 3 m) avec un degré de recouvrement &lt; 0,6; épicéa et sorbier des oiseleurs dans les trouées</v>
          </cell>
          <cell r="H49" t="str">
            <v>Au moins 30 cellules de régénération par ha (en moyenne tous les 19 m) ou degré de recouvrement d’au moins 4 %. Mélange conforme au but</v>
          </cell>
        </row>
        <row r="50">
          <cell r="A50" t="str">
            <v>50P Pessière-Sapinière à Pétasite (Aire principale e secondaire)</v>
          </cell>
          <cell r="B50" t="str">
            <v>Aire p.:
sa 30 - 90 %           ép 10 - 70 %
ér’s, sorb’oi, au’v, au’b sem. - 30 %
Aire s.:
sa 10 - 90 %           ép 10 - 90 %
ér’s, sorb’oi, au’v, au’b sem. - 30 %</v>
          </cell>
          <cell r="C50" t="str">
            <v>Suff'ment d’arbres susceptibles de se développer dans au moins 2 cl. de Ø  par ha</v>
          </cell>
          <cell r="D50" t="str">
            <v>Arbres isolés (sa), troches ou petits collectifs (ép)</v>
          </cell>
          <cell r="E50" t="str">
            <v>Longueur min. des couronnes ½
Coeff. d’élanc. &lt; 80
Troncs en général d’aplomb, bien enracinés; au max. quelques arbres fortement penchés</v>
          </cell>
          <cell r="F50" t="str">
            <v>Bois en décomposition ou petites éminences avec bosquet de sorbiers des oiseleurs tous les 15 m (50 emplacements par ha), sauf aux endroits raides et instables; Surface avec forte concurrence de la végétation &lt; ½</v>
          </cell>
          <cell r="G50" t="str">
            <v>Au moins 5 sapins par are (en moyenne tous les 4,5 m) avec un degré de recouvrement &lt; 0,6; épicéa dans les trouées</v>
          </cell>
          <cell r="H50" t="str">
            <v>Au moins 30 cellules de régénération par ha (en moyenne tous les 19 m) ou degré de recouvrement d’au moins 4 %. Mélange conforme au but</v>
          </cell>
        </row>
        <row r="51">
          <cell r="A51" t="str">
            <v>50* Pessière-Sapinière à Adénostyle glabre (Aire principale e secondaire)</v>
          </cell>
          <cell r="B51" t="str">
            <v>Aire p.:
sa 30 - 90 %        ép 10 - 70 %
sorb’oi, ér’s     sem. - 30 %
Aire s.:
sa 20 - 90 %        ép 10 - 80 %
sorb’oi, ér’s      sem. - 30 %</v>
          </cell>
          <cell r="C51" t="str">
            <v>Suff'ment d’arbres susceptibles de se développer dans au moins 2 cl. de Ø  par ha</v>
          </cell>
          <cell r="D51" t="str">
            <v>Arbres isolés (sa), troches ou petits collectifs (ép)</v>
          </cell>
          <cell r="E51" t="str">
            <v>Longueur min. des couronnes ½
Coeff. d’élanc. &lt; 80
Troncs d’aplomb, bien enracinés; au max. quelques arbres fortement penchés</v>
          </cell>
          <cell r="F51" t="str">
            <v>Surface avec forte concurrence
de la végétation &lt; ½</v>
          </cell>
          <cell r="G51" t="str">
            <v>Au moins 10 sapins par are (en moyenne tous les 3 m) avec un degré de recouvrement &lt; 0,6; épicéa et sorbier des oiseleurs dans les trouées</v>
          </cell>
          <cell r="H51" t="str">
            <v>Au moins 30 cellules de régénération par ha (en moyenne tous les 19 m) ou degré de recouvrement d’au moins 4 %. Mélange conforme au but</v>
          </cell>
        </row>
        <row r="52">
          <cell r="A52" t="str">
            <v>51 Pessière-Sapinière à Gaillet typique (Aire principale e secondaire)</v>
          </cell>
          <cell r="B52" t="str">
            <v>Aire p.:
sa 30 - 90 %        ép 10 - 70 %
sorb’oi, ér’s     sem. - 30 %
Aire s.:
sa 20 - 90 %        ép 10 - 80 %
sorb’oi, ér’s      sem. - 30 %</v>
          </cell>
          <cell r="C52" t="str">
            <v>Suff'ment d’arbres susceptibles de se développer dans au moins 2 cl. de Ø  par ha</v>
          </cell>
          <cell r="D52" t="str">
            <v>Arbres isolés (sa), troches ou petits collectifs (ép)</v>
          </cell>
          <cell r="E52" t="str">
            <v>Longueur min. des couronnes ½
Coeff. d’élanc. &lt; 80
Troncs d’aplomb, bien enracinés; au max. quelques arbres fortement penchés</v>
          </cell>
          <cell r="F52" t="str">
            <v>Surface avec forte concurrence
de la végétation &lt; ½</v>
          </cell>
          <cell r="G52" t="str">
            <v>Au moins 10 sapins par are (en moyenne tous les 3 m) avec un degré de recouvrement &lt; 0,6; épicéa et sorbier des oiseleurs dans les trouées</v>
          </cell>
          <cell r="H52" t="str">
            <v>Au moins 30 cellules de régénération par ha (en moyenne tous les 19 m) ou degré de recouvrement d’au moins 4 %. Mélange conforme au but</v>
          </cell>
        </row>
        <row r="53">
          <cell r="A53" t="str">
            <v>51C Pessière-Sapinière à Gaillet avec noisetier (Aire principale e secondaire)</v>
          </cell>
          <cell r="B53" t="str">
            <v xml:space="preserve">Aire s.:
sa 40 - 90 %
ép 0 - 50 %
fr, êr's, or'm, ti, sorb’oi      10 - 30 %
</v>
          </cell>
          <cell r="C53" t="str">
            <v>Suff'ment d’arbres susceptibles de se développer dans au moins 2 cl. de Ø  par ha</v>
          </cell>
          <cell r="D53" t="str">
            <v>Arbres isolés (sa), troches ou petits collectifs (ép)</v>
          </cell>
          <cell r="E53" t="str">
            <v>Longueur min. des couronnes ½
Coeff. d’élanc. &lt; 80
Troncs d’aplomb, bien enracinés; au max. quelques arbres fortement penchés</v>
          </cell>
          <cell r="F53" t="str">
            <v>Surface avec forte concurrence de la végétation (y c. noisetier) &lt; 2/3</v>
          </cell>
          <cell r="G53" t="str">
            <v>Au moins 10 sapins par are (en moyenne tous les 3 m) avec un degré de recouvrement &lt; 0,6; épicéa et sorbier des oiseleurs dans les trouées</v>
          </cell>
          <cell r="H53" t="str">
            <v>Au moins 30 cellules de régénération par ha (en moyenne tous les 19 m) ou degré de recouvrement d’au moins 4 %. Mélange conforme au but</v>
          </cell>
        </row>
        <row r="54">
          <cell r="A54" t="str">
            <v>52 Pessière-Sapinière à Laiche blanche (Aire principale e secondaire)</v>
          </cell>
          <cell r="B54" t="str">
            <v>Aire p.:                    sa 30 - 90 %         
ép 10 - 70 %          mél, pin’s 0 - 30 %
sorb’oi, ali’bl, êr's      sem. - 30 %
Aire s.:                    sa 20 - 90 %     
ép 10 - 80 %          mél, pin’s 0 - 30 %
sorb’oi, ali’bl, êr's     sem. - 30 %</v>
          </cell>
          <cell r="C54" t="str">
            <v>Suff'ment d’arbres susceptibles de se développer dans au moins 2 cl. de Ø  par ha</v>
          </cell>
          <cell r="D54" t="str">
            <v>Arbres isolés (sa), troches ou petits collectifs (ép)</v>
          </cell>
          <cell r="E54" t="str">
            <v>Longueur min. des couronnes ½
Coeff. d’élanc. &lt; 80
Troncs d’aplomb, bien enracinés; au max. quelques arbres fortement penchés</v>
          </cell>
          <cell r="F54" t="str">
            <v>Surface avec forte concurrence de la végétation &lt; ½</v>
          </cell>
          <cell r="G54" t="str">
            <v>Au moins 10 sapins par are (en moyenne tous les 3 m) avec un degré de recouvrement &lt; 0,6; épicéa et sorbier des oiseleurs dans les trouées</v>
          </cell>
          <cell r="H54" t="str">
            <v>Au moins 30 cellules de régénération par ha (en moyenne tous les 19 m) ou degré de recouvrement d’au moins 4 %. Mélange conforme au but</v>
          </cell>
        </row>
        <row r="56">
          <cell r="A56" t="str">
            <v>Pessières-sapinières de l’étage haut-montagnard: Aire relictuelle</v>
          </cell>
        </row>
        <row r="58">
          <cell r="A58" t="str">
            <v>46 Pessière-Sapinière à Myrtille (Aire relictuelle)</v>
          </cell>
          <cell r="B58" t="str">
            <v>sa 0 - 90 %
ép 10 - 100 %
sorb’oi sem. - 20 %</v>
          </cell>
          <cell r="C58" t="str">
            <v>Suff'ment d’arbres susceptibles de se développer dans au moins 2 cl. de Ø  par ha</v>
          </cell>
          <cell r="D58" t="str">
            <v>Arbres isolés (sa), troches ou petits collectifs (ép)</v>
          </cell>
          <cell r="E58" t="str">
            <v>Longueur min. des couronnes ½
Coeff. d’élanc. &lt; 80
Troncs d’aplomb, bien enracinés; au max. quelques arbres fortement penchés</v>
          </cell>
          <cell r="F58" t="str">
            <v>Bois en décomposition ou petites
éminences avec bosquet de sorbier des oiseleurs ou matière minérale tous les 15 m (50 emplacements par ha); Surface avec forte concurrence de la végétation &lt; ½</v>
          </cell>
          <cell r="G58" t="str">
            <v>Au moins 10 sapins par are (en moyenne tous les 3 m) avec un degré de recouvrement &lt; 0,6; épicéa et sorbier des oiseleurs dans les trouées</v>
          </cell>
          <cell r="H58" t="str">
            <v>Au moins 30 cellules de régénération par ha (en moyenne tous les 19 m) ou degré de recouvrement d’au moins 4 %. Mélange conforme au but</v>
          </cell>
        </row>
        <row r="59">
          <cell r="A59" t="str">
            <v>46M Pessière-Sapinière à Myrtille, var. sur podzol (Aire relictuelle)</v>
          </cell>
          <cell r="B59" t="str">
            <v>sa 0 - 90 %
ép 10 - 100 %
sorb’oi sem. - 20 %</v>
          </cell>
          <cell r="C59" t="str">
            <v>Suff'ment d’arbres susceptibles de se développer dans au moins 2 cl. de Ø  par ha</v>
          </cell>
          <cell r="D59" t="str">
            <v>Arbres isolés (sa), troches ou petits collectifs (ép)</v>
          </cell>
          <cell r="E59" t="str">
            <v>Longueur min. des couronnes ½
Coeff. d’élanc. &lt; 80
Troncs d’aplomb, bien enracinés; au max. quelques arbres fortement penchés</v>
          </cell>
          <cell r="F59" t="str">
            <v>Bois en décomposition ou petites
éminences avec bosquet de sorbier des oiseleurs ou matière minérale tous les 15 m (50 emplacements par ha); Surface avec forte concurrence de la végétation &lt; ½</v>
          </cell>
          <cell r="G59" t="str">
            <v>Au moins 10 sapins par are (en moyenne tous les 3 m) avec un degré de recouvrement &lt; 0,6; épicéa et sorbier des oiseleurs dans les trouées</v>
          </cell>
          <cell r="H59" t="str">
            <v>Au moins 30 cellules de régénération par ha (en moyenne tous les 19 m) ou degré de recouvrement d’au moins 4 %. Mélange conforme au but</v>
          </cell>
        </row>
        <row r="60">
          <cell r="A60" t="str">
            <v>46* Pessière-Sapinière à Myrtille avec Sphaignes (Aire relictuelle)</v>
          </cell>
          <cell r="B60" t="str">
            <v>sa 0 - 90 %
ép 10 - 100 %
sorb’oi sem. - 20 %</v>
          </cell>
          <cell r="C60" t="str">
            <v>Suff'ment d’arbres susceptibles de se développer dans au moins 2 cl. de Ø  par ha</v>
          </cell>
          <cell r="D60" t="str">
            <v>Arbres isolés (sa), troches ou petits collectifs (ép)</v>
          </cell>
          <cell r="E60" t="str">
            <v>Longueur au moins 2/3
Coeff. d’élanc. &lt; 80
Troncs d’aplomb, bien enracinés; au max. quelques arbres fortement penchés</v>
          </cell>
          <cell r="F60" t="str">
            <v>Bois en décomposition ou petites
éminences avec bosquet de sorbier des oiseleurs ou matière minérale tous les 15 m (50 emplacements par ha); Surface avec forte concurrence de la végétation &lt; ½</v>
          </cell>
          <cell r="G60" t="str">
            <v>Au moins 10 sapins par are (en moyenne tous les 3 m) avec un degré de recouvrement &lt; 0,6; épicéa et sorbier des oiseleurs dans les trouées</v>
          </cell>
          <cell r="H60" t="str">
            <v>Au moins 30 cellules de régénération par ha (en moyenne tous les 19 m) ou degré de recouvrement d’au moins 4 %. Mélange conforme au but</v>
          </cell>
        </row>
        <row r="61">
          <cell r="A61" t="str">
            <v>47 Pessière-Sapinière à Calamagrostide velue typique (Aire relictuelle)</v>
          </cell>
          <cell r="B61" t="str">
            <v>sa 0 - 90 % 
ép 10 - 80 %
mél 0 - 60 % 
sorb’oi, ér’s     sem. - 20 %</v>
          </cell>
          <cell r="C61" t="str">
            <v>Suff'ment d’arbres susceptibles de se développer dans au moins 2 cl. de Ø  par ha</v>
          </cell>
          <cell r="D61" t="str">
            <v>Arbres isolés (sa), troches ou petits collectifs (ép)</v>
          </cell>
          <cell r="E61" t="str">
            <v>Longueur min. des couronnes ½
Coeff. d’élanc. &lt; 80
Troncs d’aplomb, bien enracinés; au max. quelques arbres fortement penchés</v>
          </cell>
          <cell r="F61" t="str">
            <v>Surface avec forte concurrence de la végétation &lt; ½</v>
          </cell>
          <cell r="G61" t="str">
            <v>Au moins 5 sapins par are (en
moyenne tous les 4,5 m) avec  un degré de recouvrement &lt; 0,6; épicéa et sorbier des oiseleurs dans les trouées</v>
          </cell>
          <cell r="H61" t="str">
            <v>Au moins 30 cellules de régénération par ha (en moyenne tous les 19 m) ou degré de recouvrement d’au moins 4 %. Mélange conforme au but</v>
          </cell>
        </row>
        <row r="62">
          <cell r="A62" t="str">
            <v>47D Pessière-Sapinière à Calamagrostide velue riche en fougères (Aire relictuelle)</v>
          </cell>
          <cell r="B62" t="str">
            <v>sa 0 - 90 % 
ép 10 - 80 %
mél 0 - 60 % 
sorb’oi, ér’s     sem. - 20 %</v>
          </cell>
          <cell r="C62" t="str">
            <v>Suff'ment d’arbres susceptibles de se développer dans au moins 2 cl. de Ø  par ha</v>
          </cell>
          <cell r="D62" t="str">
            <v>Arbres isolés (sa), troches ou petits collectifs (ép)</v>
          </cell>
          <cell r="E62" t="str">
            <v>Longueur min. des couronnes ½
Coeff. d’élanc. &lt; 80
Troncs d’aplomb, bien enracinés; au max. quelques arbres fortement penchés</v>
          </cell>
          <cell r="F62" t="str">
            <v>Surface avec forte concurrence de la végétation &lt; ½</v>
          </cell>
          <cell r="G62" t="str">
            <v>Au moins 10 sapins par are (en moyenne tous les 3 m) avec un degré de recouvrement &lt; 0,6; épicéa et sorbier des oiseleurs dans les trouées</v>
          </cell>
          <cell r="H62" t="str">
            <v>Au moins 30 cellules de régénération par ha (en moyenne tous les 19 m) ou degré de recouvrement d’au moins 4 %. Mélange conforme au but</v>
          </cell>
        </row>
        <row r="63">
          <cell r="A63" t="str">
            <v>47M Pessière-Sapinière à Calamagrostide velue avec Mélampyre (Aire relictuelle)</v>
          </cell>
          <cell r="B63" t="str">
            <v>sa 0 - 90 % 
ép 10 - 80 %
mél, pin's   0 - 60 % 
sorb’oi     sem. - 20 %</v>
          </cell>
          <cell r="C63" t="str">
            <v>Suff'ment d’arbres susceptibles de se développer dans au moins 2 cl. de Ø  par ha</v>
          </cell>
          <cell r="D63" t="str">
            <v>Arbres isolés (sa), troches ou petits collectifs (ép)</v>
          </cell>
          <cell r="E63" t="str">
            <v>Longueur min. des couronnes ½
Coeff. d’élanc. &lt; 80
Troncs d’aplomb, bien enracinés; au max. quelques arbres fortement penchés</v>
          </cell>
          <cell r="F63" t="str">
            <v>Au moins sur 1/20 ha: sans ensoleillement intensif; sans couvert; sans forte concurrence de la végétation</v>
          </cell>
          <cell r="G63" t="str">
            <v>Au moins 5 sapins par are (en
moyenne tous les 4,5 m) avec un degré de recouvrement &lt; 0,6; épicéa et sorbier des oiseleurs dans les trouées</v>
          </cell>
          <cell r="H63" t="str">
            <v>Au moins 30 cellules de régénération par ha (en moyenne tous les 19 m) ou degré de recouvrement d’au moins 4 %. Mélange conforme au but</v>
          </cell>
        </row>
        <row r="64">
          <cell r="A64" t="str">
            <v>49 Pessière-Sapinière à Prêle typique (Aire relictuelle)</v>
          </cell>
          <cell r="B64" t="str">
            <v>sa 0 - 90 %
ép 10 - 100 %
sorb’oi sem.
Surtout dans les variantes basiques:
ér’s, a’b, évent. fr sem. - 30 %</v>
          </cell>
          <cell r="C64" t="str">
            <v>Suff'ment d’arbres susceptibles de se développer dans au moins 2 cl. de Ø  par ha</v>
          </cell>
          <cell r="D64" t="str">
            <v>Arbres isolés (sa), troches ou petits collectifs (ép)</v>
          </cell>
          <cell r="E64" t="str">
            <v>Couronnes au moins ½ 
Coeff. d’élanc.: &lt; 80
Troncs en général d’aplomb, bien enracinés; au max. quelques arbres fortement penchés</v>
          </cell>
          <cell r="F64" t="str">
            <v>Bois en décomposition ou petites éminences avec bosquet de sorbiers des oiseleurs tous les 15 m (50 emplacements par ha)</v>
          </cell>
          <cell r="G64" t="str">
            <v>Au moins 10 sapins par are (en moyenne tous les 3 m) sur les éminences acides avec un degré de recouvrement &lt; 0,6; épicéa dans les trouées</v>
          </cell>
          <cell r="H64" t="str">
            <v>Au moins 30 cellules de régénération par ha (en moyenne tous les 19 m) ou degré de recouvrement d’au moins 4 %. Mélange conforme au but</v>
          </cell>
        </row>
        <row r="65">
          <cell r="A65" t="str">
            <v>49* Pessière-Sapinière à Prêle avec Laiche ferrugineuse (Aire relictuelle)</v>
          </cell>
          <cell r="B65" t="str">
            <v>sa 0 - 90 %
ép 10 - 100 %
sorb’oi     sem.</v>
          </cell>
          <cell r="C65" t="str">
            <v>Suff'ment d’arbres susceptibles de se développer dans au moins 2 cl. de Ø  par ha</v>
          </cell>
          <cell r="D65" t="str">
            <v>Arbres isolés (sa), troches ou petits collectifs (ép)</v>
          </cell>
          <cell r="E65" t="str">
            <v>Couronnes au moins ½ 
Coeff. d’élanc.: &lt; 80
Troncs en général d’aplomb, bien enracinés; au max. quelques arbres fortement penchés</v>
          </cell>
          <cell r="F65" t="str">
            <v>Bois en décomposition ou petites éminences avec bosquet de sorbiers des oiseleurs tous les 15 m (50 emplacements par ha)</v>
          </cell>
          <cell r="G65" t="str">
            <v>Si degré de recouvrement &lt; 0,6 aux endroits acides et surélevés: au moins 5 sapins par a (en moyenne tous les 4,5 m) si localement possible, épicéa et sorbier des oiseleurs présents dans les trouées</v>
          </cell>
          <cell r="H65" t="str">
            <v>Au moins 30 cellules de régénération par ha (en moyenne tous les 19 m) ou degré de recouvrement d’au moins 4 %. Mélange conforme au but</v>
          </cell>
        </row>
        <row r="66">
          <cell r="A66" t="str">
            <v>50 Pessière-Sapinière à Adénostyle typique (Aire relictuelle)</v>
          </cell>
          <cell r="B66" t="str">
            <v>sa 40 - 90 %
ép 10 - 60 %
sorb’oi sem.
Dans les variantes basiques:
ér’s, a’b, évent. fr       sem. - 20 %</v>
          </cell>
          <cell r="C66" t="str">
            <v>Suff'ment d’arbres susceptibles de se développer dans au moins 2 cl. de Ø  par ha</v>
          </cell>
          <cell r="D66" t="str">
            <v>Arbres isolés (sa), troches ou petits collectifs (ép)</v>
          </cell>
          <cell r="E66" t="str">
            <v>Longueur min. des couronnes ½
Coeff. d’élanc. &lt; 80
Troncs d’aplomb, bien enracinés; au max. quelques arbres fortement penchés</v>
          </cell>
          <cell r="F66" t="str">
            <v>Bois en décomposition ou petites
éminences avec bosquet de sorbier des oiseleurs tous les 15 m (50 emplacements par ha) Surface avec forte concurrence de la végétation &lt; ½</v>
          </cell>
          <cell r="G66" t="str">
            <v>Au moins 10 sapins par are (en moyenne tous les 3 m) avec un degré de recouvrement &lt; 0,6; épicéa et sorbier des oiseleurs dans les trouées</v>
          </cell>
          <cell r="H66" t="str">
            <v>Au moins 30 cellules de régénération par ha (en moyenne tous les 19 m) ou degré de recouvrement d’au moins 4 %. Mélange conforme au but</v>
          </cell>
        </row>
        <row r="67">
          <cell r="A67" t="str">
            <v>50P Pessière-Sapinière à Pétasite (Aire relictuelle)</v>
          </cell>
          <cell r="B67" t="str">
            <v>sa 0 - 90 %
ép 10 - 100 %
ér’s, sorb’oi, au’v, a’b      sem. - 30 %</v>
          </cell>
          <cell r="C67" t="str">
            <v>Suff'ment d’arbres susceptibles de se développer dans au moins 2 cl. de Ø  par ha</v>
          </cell>
          <cell r="D67" t="str">
            <v>Arbres isolés (sa), troches ou petits collectifs (ép)</v>
          </cell>
          <cell r="E67" t="str">
            <v>Longueur min. des couronnes ½
Coeff. d’élanc. &lt; 80
Troncs en général d’aplomb, bien enracinés; au max. quelques arbres fortement penchés</v>
          </cell>
          <cell r="F67" t="str">
            <v>Bois en décomposition ou petites éminences avec bosquet de sorbiers des oiseleurs tous les 15 m (50 emplacements par ha), sauf aux endroits raides et instables; Surface avec forte concurrence de la végétation &lt; ½</v>
          </cell>
          <cell r="G67" t="str">
            <v>Au moins 5 sapins par are (en moyenne tous les 4,5 m) avec un degré de recouvrement &lt; 0,6; épicéa dans les trouées</v>
          </cell>
          <cell r="H67" t="str">
            <v>Au moins 30 cellules de régénération par ha (en moyenne tous les 19 m) ou degré de recouvrement d’au moins 4 %. Mélange conforme au but</v>
          </cell>
        </row>
        <row r="68">
          <cell r="A68" t="str">
            <v>50* Pessière-Sapinière à Adénostyle glabre (Aire relictuelle)</v>
          </cell>
          <cell r="B68" t="str">
            <v>sa 0 - 90 %
ép 10 - 100 %
sorb’oi, ér’s      sem. - 30 %</v>
          </cell>
          <cell r="C68" t="str">
            <v>Suff'ment d’arbres susceptibles de se développer dans au moins 2 cl. de Ø  par ha</v>
          </cell>
          <cell r="D68" t="str">
            <v>Arbres isolés (sa), troches ou petits collectifs (ép)</v>
          </cell>
          <cell r="E68" t="str">
            <v>Longueur min. des couronnes ½
Coeff. d’élanc. &lt; 80
Troncs d’aplomb, bien enracinés; au max. quelques arbres fortement penchés</v>
          </cell>
          <cell r="F68" t="str">
            <v>Surface avec forte concurrence
de la végétation &lt; ½</v>
          </cell>
          <cell r="G68" t="str">
            <v>Au moins 10 sapins par are (en moyenne tous les 3 m) avec un degré de recouvrement &lt; 0,6; épicéa et sorbier des oiseleurs dans les trouées</v>
          </cell>
          <cell r="H68" t="str">
            <v>Au moins 30 cellules de régénération par ha (en moyenne tous les 19 m) ou degré de recouvrement d’au moins 4 %. Mélange conforme au but</v>
          </cell>
        </row>
        <row r="69">
          <cell r="A69" t="str">
            <v>51 Pessière-Sapinière à Gaillet typique (Aire relictuelle)</v>
          </cell>
          <cell r="B69" t="str">
            <v>sa 0 - 90 %
ép 10 - 100 %
sorb’oi, ér’s      sem. - 30 %</v>
          </cell>
          <cell r="C69" t="str">
            <v>Suff'ment d’arbres susceptibles de se développer dans au moins 2 cl. de Ø  par ha</v>
          </cell>
          <cell r="D69" t="str">
            <v>Arbres isolés (sa), troches ou petits collectifs (ép)</v>
          </cell>
          <cell r="E69" t="str">
            <v>Longueur min. des couronnes ½
Coeff. d’élanc. &lt; 80
Troncs d’aplomb, bien enracinés; au max. quelques arbres fortement penchés</v>
          </cell>
          <cell r="F69" t="str">
            <v>Surface avec forte concurrence
de la végétation &lt; ½</v>
          </cell>
          <cell r="G69" t="str">
            <v>Au moins 10 sapins par are (en moyenne tous les 3 m) avec un degré de recouvrement &lt; 0,6; épicéa et sorbier des oiseleurs dans les trouées</v>
          </cell>
          <cell r="H69" t="str">
            <v>Au moins 30 cellules de régénération par ha (en moyenne tous les 19 m) ou degré de recouvrement d’au moins 4 %. Mélange conforme au but</v>
          </cell>
        </row>
        <row r="70">
          <cell r="A70" t="str">
            <v>51C Pessière-Sapinière à Gaillet avec noisetier (Aire relictuelle)</v>
          </cell>
          <cell r="B70" t="str">
            <v>sa 0 - 90 %
ép 0 - 70 %
fr, êr's, or'm, ti, sorb'oi    10 - 30 %</v>
          </cell>
          <cell r="C70" t="str">
            <v>Suff'ment d’arbres susceptibles de se développer dans au moins 2 cl. de Ø  par ha</v>
          </cell>
          <cell r="D70" t="str">
            <v>Arbres isolés (sa), troches ou petits collectifs (ép)</v>
          </cell>
          <cell r="E70" t="str">
            <v>Longueur min. des couronnes ½
Coeff. d’élanc. &lt; 80
Troncs d’aplomb, bien enracinés; au max. quelques arbres fortement penchés</v>
          </cell>
          <cell r="F70" t="str">
            <v>Surface avec forte concurrence de la végétation (y c. noisetier) &lt; 2/3</v>
          </cell>
          <cell r="G70" t="str">
            <v>Au moins 10 sapins par are (en moyenne tous les 3 m) avec un degré de recouvrement &lt; 0,6; épicéa et sorbier des oiseleurs dans les trouées</v>
          </cell>
          <cell r="H70" t="str">
            <v>Au moins 30 cellules de régénération par ha (en moyenne tous les 19 m) ou degré de recouvrement d’au moins 4 %. Mélange conforme au but</v>
          </cell>
        </row>
        <row r="71">
          <cell r="A71" t="str">
            <v>52 Pessière-Sapinière à Laiche blanche (Aire relictuelle)</v>
          </cell>
          <cell r="B71" t="str">
            <v>sa 0 - 90 %
ép 10 - 90 %
mél, pin’s 0 - 30 %
sorb’oi, ali’bl      sem. - 30 %</v>
          </cell>
          <cell r="C71" t="str">
            <v>Suff'ment d’arbres susceptibles de se développer dans au moins 2 cl. de Ø  par ha</v>
          </cell>
          <cell r="D71" t="str">
            <v>Arbres isolés (sa), troches ou petits collectifs (ép)</v>
          </cell>
          <cell r="E71" t="str">
            <v>Longueur min. des couronnes ½
Coeff. d’élanc. &lt; 80
Troncs d’aplomb, bien enracinés; au max. quelques arbres fortement penchés</v>
          </cell>
          <cell r="F71" t="str">
            <v>Surface avec forte concurrence de la végétation &lt; ½</v>
          </cell>
          <cell r="G71" t="str">
            <v>Au moins 10 sapins par are (en moyenne tous les 3 m) avec un degré de recouvrement &lt; 0,6; épicéa et sorbier des oiseleurs dans les trouées</v>
          </cell>
          <cell r="H71" t="str">
            <v>Au moins 30 cellules de régénération par ha (en moyenne tous les 19 m) ou degré de recouvrement d’au moins 4 %. Mélange conforme au but</v>
          </cell>
        </row>
        <row r="73">
          <cell r="A73" t="str">
            <v>Forêts de feuillus des étages haut-montagnard et subalpin</v>
          </cell>
        </row>
        <row r="75">
          <cell r="A75" t="str">
            <v>21 Hêtraie à Érable</v>
          </cell>
          <cell r="B75" t="str">
            <v>ér’s, hê, sorb’oi 50 - 100 %
sa 0 - 50 %
ép 0 - 30 %</v>
          </cell>
          <cell r="C75" t="str">
            <v>Suff'ment d’arbres susceptibles de se développer au moins dans 2 cl. de Ø  par ha</v>
          </cell>
          <cell r="E75" t="str">
            <v>La plupart des troncs bien enracinés; au max. quelques arbres fortement penchés</v>
          </cell>
          <cell r="F75" t="str">
            <v>Surface avec forte concurrence de la végétation pour l’érable sycomore &lt; 1/3. Protection contre le glissement et la reptation de la neige (souches, bois mort, pierres, etc.)</v>
          </cell>
          <cell r="G75" t="str">
            <v>Présent dans les trouées</v>
          </cell>
          <cell r="H75" t="str">
            <v>Au moins 2 collectifs/ha (2 - 5 a, en moyenne tous les 75 m) ou degré de recouvrement d’au moins 6 %. Mélange conforme au but</v>
          </cell>
        </row>
        <row r="76">
          <cell r="A76" t="str">
            <v>21* Forêt de Sorbiers à Aune vert</v>
          </cell>
          <cell r="B76" t="str">
            <v>sorb’oi, au’v 70 - 90 %
ér’s, hê, sa, mél 10 - 30 %</v>
          </cell>
          <cell r="C76" t="str">
            <v>Suff'ment d’arbres susceptibles de se développer au moins dans 2 cl. de Ø  par ha</v>
          </cell>
          <cell r="E76" t="str">
            <v>La plupart des troncs bien enracinés; au max. quelques arbres fortement penchés</v>
          </cell>
          <cell r="G76" t="str">
            <v>Présent dans les trouées</v>
          </cell>
          <cell r="H76" t="str">
            <v>Au moins 2 collectifs/ha (2 - 5 a, en moyenne tous les 75 m) ou degré de recouvrement d’au moins 6 %.
Mélange conforme au but</v>
          </cell>
        </row>
        <row r="77">
          <cell r="A77" t="str">
            <v>27* Aulnaie à Érable</v>
          </cell>
          <cell r="B77" t="str">
            <v>au’b, ér’s, sorb’oi 80 - 100 %
sa 0 - 20 %
ép 0 - 10 %
Dans la région 4, en-dessous de 1400m:au’b,ér’s,sorb’oi, fr 80-100%</v>
          </cell>
          <cell r="C77" t="str">
            <v>Suff'ment d’arbres susceptibles de se développer au moins dans 2 cl. de Ø  par ha</v>
          </cell>
          <cell r="E77" t="str">
            <v>La plupart des troncs bien enracinés; au max. quelques arbres fortement penchés</v>
          </cell>
          <cell r="F77" t="str">
            <v>Surface avec forte concurrence de la végétation pour l’érable sycomore 
&lt; 1/3</v>
          </cell>
          <cell r="G77" t="str">
            <v>Présent dans les trouées</v>
          </cell>
          <cell r="H77" t="str">
            <v>Au moins 50 cellules de régénération/ha (en moyenne tous les 15 m).
Mélange conforme au but</v>
          </cell>
        </row>
        <row r="79">
          <cell r="A79" t="str">
            <v>Hêtraies à Sapin de l’étage montagnard supérieur</v>
          </cell>
        </row>
        <row r="81">
          <cell r="A81" t="str">
            <v>18 Hêtraie à Sapin typique</v>
          </cell>
          <cell r="B81" t="str">
            <v>hê 30 - 80 %
sa 10 - 60 %
ép 0 - 30 %
ér’s sem. - 60 %
Glissement: sa 20 - 60 %
Avalanches: Résineux à aiguilles
persistantes 30 - 70 %</v>
          </cell>
          <cell r="C81" t="str">
            <v>Suff'ment d’arbres susceptibles de se développer dans au moins 2 cl. de Ø  par ha</v>
          </cell>
          <cell r="D81" t="str">
            <v>Arbres isolés et petits collectifs</v>
          </cell>
          <cell r="E81" t="str">
            <v>Longueur de couronne sa au moins 2/3, ép au moins ½
Coeff. d’élanc. &lt; 80
Troncs d’aplomb, bien enracinés; au max. quelques arbres fortement penchés</v>
          </cell>
          <cell r="F81" t="str">
            <v>Surface avec forte concurrence de la végétation &lt; 1/3</v>
          </cell>
          <cell r="G81" t="str">
            <v>Au moins 10 hêtres / sapins par are (en moyenne tous les 3 m) avec un degré de recouvrement &lt; 0,6. Érable sycomore dans les trouées</v>
          </cell>
          <cell r="H81" t="str">
            <v>Au moins 1 collectif par ha (2-5 a en moyenne tous les 100 m) ou degré de recouvrement d’au moins 4%
Mélange conforme au but</v>
          </cell>
        </row>
        <row r="82">
          <cell r="A82" t="str">
            <v>18M Hêtraie à Sapin avec Adénostyle glabre</v>
          </cell>
          <cell r="B82" t="str">
            <v>hê 30 - 80 %
sa 10 - 60 %
ép 0 - 30 %
ér’s sem. - 60 %
Glissement: sa 20 - 60 %
Avalanches: Résineux à aiguilles
persistantes 30 - 70 %</v>
          </cell>
          <cell r="C82" t="str">
            <v>Suff'ment d’arbres susceptibles de se développer dans au moins 2 cl. de Ø  par ha</v>
          </cell>
          <cell r="D82" t="str">
            <v>Arbres isolés et petits collectifs</v>
          </cell>
          <cell r="E82" t="str">
            <v>Longueur de couronne sa au moins 2/3, ép au moins ½
Coeff. d’élanc. &lt; 80
Troncs d’aplomb, bien enracinés; au max. quelques arbres fortement penchés</v>
          </cell>
          <cell r="F82" t="str">
            <v>Surface avec forte concurrence de la végétation &lt; 1/3</v>
          </cell>
          <cell r="G82" t="str">
            <v>Au moins 10 hêtres / sapins par are (en moyenne tous les 3 m) avec un degré de recouvrement &lt; 0,6. Érable sycomore dans les trouées</v>
          </cell>
          <cell r="H82" t="str">
            <v>Au moins 1 collectif par ha (2-5 a en moyenne tous les 100 m) ou degré de recouvrement d’au moins 4%
Mélange conforme au but</v>
          </cell>
        </row>
        <row r="83">
          <cell r="A83" t="str">
            <v>19 Hêtraie à Sapin avec Luzule des forêts</v>
          </cell>
          <cell r="B83" t="str">
            <v>hê 30 - 80 %
sa 10 - 60 %
ép 0 - 30 %
Glissement: sa 20 - 60 %
Avalanches: Résineux à aiguilles
persistantes 30 - 70 %</v>
          </cell>
          <cell r="C83" t="str">
            <v>Suff'ment d’arbres susceptibles de se développer dans au moins 2 cl. de Ø  par ha</v>
          </cell>
          <cell r="D83" t="str">
            <v>Arbres isolés et petits collectifs</v>
          </cell>
          <cell r="E83" t="str">
            <v>Longueur de couronne sa au moins 2/3, ép au moins ½
Coeff. d’élanc. &lt; 80
Troncs d’aplomb, bien enracinés; au max. quelques arbres fortement penchés</v>
          </cell>
          <cell r="F83" t="str">
            <v>Surface avec forte concurrence de la végétation &lt; 1/3</v>
          </cell>
          <cell r="G83" t="str">
            <v>Au moins 10 hêtres / sapins par are (en moyenne tous les 3 m) avec un degré de recouvrement &lt; 0,6</v>
          </cell>
          <cell r="H83" t="str">
            <v>Au moins 1 collectif par ha (2-5 a en moyenne tous les 100 m) ou degré de recouvrement d’au moins 4%
Mélange conforme au but</v>
          </cell>
        </row>
        <row r="84">
          <cell r="A84" t="str">
            <v>20 Hêtraie à Sapin avec hautes herbes</v>
          </cell>
          <cell r="B84" t="str">
            <v>hê 30 - 80 %
sa 10 - 60 %
ép 0 - 30 %
ér’s sem. - 60 %
Glissement: sa 20 - 60 %
Avalanches: Résineux à aiguilles
persistantes 30 - 70 %</v>
          </cell>
          <cell r="C84" t="str">
            <v>Suff'ment d’arbres susceptibles de se développer dans au moins 2 cl. de Ø  par ha</v>
          </cell>
          <cell r="D84" t="str">
            <v>Arbres isolés et petits collectifs</v>
          </cell>
          <cell r="E84" t="str">
            <v>Longueur de couronne sa au moins 2/3, ép au moins ½
Coeff. d’élanc. &lt; 80
Troncs d’aplomb, bien enracinés; au max. quelques arbres fortement penchés</v>
          </cell>
          <cell r="F84" t="str">
            <v>Surface avec forte concurrence de la végétation &lt; 1/3</v>
          </cell>
          <cell r="G84" t="str">
            <v>Au moins 10 hêtres / sapins par are (en moyenne tous les 3 m) avec un degré de recouvrement &lt; 0,6. Érable sycomore dans les trouées</v>
          </cell>
          <cell r="H84" t="str">
            <v>Au moins 1 collectif par ha (2-5 a en moyenne tous les 100 m) ou degré de recouvrement d’au moins 4%
Mélange conforme au but</v>
          </cell>
        </row>
        <row r="85">
          <cell r="A85" t="str">
            <v>1h Hêtraie à Luzule des forêts typique, var. d’altitude</v>
          </cell>
          <cell r="B85" t="str">
            <v>hê 30 - 80 %
sa 10 - 60 %
ép 0 - 30 %
Avalanches: Résineux à aiguilles
persistantes 30 - 70 %</v>
          </cell>
          <cell r="C85" t="str">
            <v>Suff'ment d’arbres susceptibles de se développer dans au moins 2 cl. de Ø  par ha</v>
          </cell>
          <cell r="D85" t="str">
            <v>Arbres isolés et petits collectifs</v>
          </cell>
          <cell r="E85" t="str">
            <v>Longueur de couronne sa au moins 2/3, ép au moins ½
Coeff. d’élanc. &lt; 80
Troncs d’aplomb, bien enracinés; au max. quelques arbres fortement penchés</v>
          </cell>
          <cell r="F85" t="str">
            <v>Surface avec forte concurrence de la végétation &lt; 1/3</v>
          </cell>
          <cell r="G85" t="str">
            <v>Au moins 5 hêtres / sapins par are (en moyenne tous les 4,5 m) avec un degré de recouvrement &lt; 0,6</v>
          </cell>
          <cell r="H85" t="str">
            <v>Au moins 1 collectif par ha (2-5 a en moyenne tous les 100 m) ou degré de recouvrement d’au moins 4%
Mélange conforme au but</v>
          </cell>
        </row>
        <row r="86">
          <cell r="A86" t="str">
            <v>19f Hêtraie à Sapin avec Luzule des forêts, var. sur pseudogley</v>
          </cell>
          <cell r="B86" t="str">
            <v xml:space="preserve">hê 10 - 40 %
sa 40 - 90 %
ép 0 - 30 %
</v>
          </cell>
          <cell r="C86" t="str">
            <v>Suff'ment d’arbres susceptibles de se développer dans au moins 2 cl. de Ø  par ha</v>
          </cell>
          <cell r="D86" t="str">
            <v>Arbres isolés et petits collectifs</v>
          </cell>
          <cell r="E86" t="str">
            <v>Longueur de couronne sa au moins 2/3, ép au moins ½
Coeff. d’élanc. &lt; 80
Troncs d’aplomb, bien enracinés; au max. quelques arbres fortement penchés</v>
          </cell>
          <cell r="F86" t="str">
            <v>Surface avec forte concurrence de la végétation &lt; 1/3</v>
          </cell>
          <cell r="G86" t="str">
            <v xml:space="preserve">Au moins 5 hêtres / sapins par are (en moyenne tous les 4,5 m) avec un degré de recouvrement &lt; 0,6
</v>
          </cell>
          <cell r="H86" t="str">
            <v>Au moins 1 collectif par ha (2-5 a en moyenne tous les 100 m) ou degré de recouvrement d’au moins 4%
Mélange conforme au but</v>
          </cell>
        </row>
        <row r="87">
          <cell r="A87" t="str">
            <v>20E Hêtraie à Sapin avec Hordélyme d’Europe</v>
          </cell>
          <cell r="B87" t="str">
            <v>hê 10 - 40 %
sa 40 - 90 %
ép 0 - 30 %
En Suisse orientale: 
ér’s, fr, or’m 10 - 50 %</v>
          </cell>
          <cell r="C87" t="str">
            <v>Suff'ment d’arbres susceptibles de se développer dans au moins 2 cl. de Ø  par ha</v>
          </cell>
          <cell r="D87" t="str">
            <v>Arbres isolés et petits collectifs</v>
          </cell>
          <cell r="E87" t="str">
            <v>Longueur de couronne sa au moins 2/3, ép au moins ½
Coeff. d’élanc. &lt; 80
Troncs d’aplomb, bien enracinés; au max. quelques arbres fortement penchés</v>
          </cell>
          <cell r="F87" t="str">
            <v>Surface avec forte concurrence de la végétation &lt; 1/3</v>
          </cell>
          <cell r="G87" t="str">
            <v>Au moins 5 hêtres / sapins  par are (en moyenne tous les 4,5 m) avec un degré de recouvrement &lt; 0,6.
20E en Suisse orientale: ér’s, fr, or’m dans les trouées</v>
          </cell>
          <cell r="H87" t="str">
            <v>Au moins 1 collectif par ha (2-5 a en moyenne tous les 100 m) ou degré de recouvrement d’au moins 4%
Mélange conforme au but</v>
          </cell>
        </row>
        <row r="88">
          <cell r="A88" t="str">
            <v>18* Hêtraie à Sapin avec Laiche blanche</v>
          </cell>
          <cell r="B88" t="str">
            <v>hê 30 - 90 %
sa 10 - 60 %
ép 0 - 40 %
ér’s, fr, ali’bl,
sorb’oi sem. - 60 %
Avalanches: Résineux à aiguilles
persistantes 30 - 70 %</v>
          </cell>
          <cell r="C88" t="str">
            <v>Suff'ment d’arbres susceptibles de se développer dans au moins 2 cl. de Ø  par ha</v>
          </cell>
          <cell r="D88" t="str">
            <v>Arbres isolés et petits collectifs</v>
          </cell>
          <cell r="E88" t="str">
            <v>Longueur de couronne sa au moins 2/3, ép au moins ½
Coeff. d’élanc. &lt; 80
Troncs d’aplomb, bien enracinés; au max. quelques arbres fortement penchés</v>
          </cell>
          <cell r="F88" t="str">
            <v>Surface avec forte concurrence de la végétation &lt; 1/3</v>
          </cell>
          <cell r="G88" t="str">
            <v>Au moins 5 hêtres / sapins par are (en moyenne tous les 4,5 m) avec un degré de recouvrement &lt; 0,6</v>
          </cell>
          <cell r="H88" t="str">
            <v>Au moins 2 collectifs par ha (2-5 a, en moyenne tous les 75 m) ou degré de recouvrement d’au moins 5%
Mélange conforme au but</v>
          </cell>
        </row>
        <row r="89">
          <cell r="A89" t="str">
            <v>18v Hêtraie à Sapin avec Calamagrostide bigarrée et Laiche ferrugineuse</v>
          </cell>
          <cell r="B89" t="str">
            <v>hê 30 - 80 %
sa 20 - 50 %
ép 0 - 40 %
ér’s, fr, ali’bl, sorb’oi, au’b
sem. - 50 %
Avalanches:Résineux à aiguilles
persistantes 30 - 70 %</v>
          </cell>
          <cell r="C89" t="str">
            <v>Suff'ment d’arbres susceptibles de se développer dans au moins 2 cl. de Ø  par ha</v>
          </cell>
          <cell r="D89" t="str">
            <v>Arbres isolés et petits collectifs</v>
          </cell>
          <cell r="E89" t="str">
            <v>Au max. la moitié des couronnes très asymétriques 
Coeff. d’élanc.: pas d’indication
Troncs en général d’aplomb, bien enracinés; au max. quelques arbres fortement penchés</v>
          </cell>
          <cell r="F89" t="str">
            <v>Surface avec forte concurrence
de la végétation &lt; ¾</v>
          </cell>
          <cell r="G89" t="str">
            <v>Sur au moins 1/10 de la surface</v>
          </cell>
          <cell r="H89" t="str">
            <v>Au moins 2 collectifs par ha (2-5 a, en moyenne tous les 75 m) ou degré de recouvrement d’au moins 5%
Mélange conforme au but</v>
          </cell>
        </row>
        <row r="90">
          <cell r="A90" t="str">
            <v>18w Hêtraie à Sapin avec Calamagrostide bigarrée</v>
          </cell>
          <cell r="B90" t="str">
            <v>hê 30 - 80 %
sa 20 - 50 %
ép 0 - 40 %
ér’s, fr, ali’bl, sorb’oi, au’b
sem. - 50 %
Avalanches: Résineux à aiguilles
persistantes 30 - 70 %</v>
          </cell>
          <cell r="C90" t="str">
            <v>Suff'ment d’arbres susceptibles de se développer dans au moins 2 cl. de Ø  par ha</v>
          </cell>
          <cell r="D90" t="str">
            <v>Arbres isolés et petits collectifs</v>
          </cell>
          <cell r="E90" t="str">
            <v>Au max. la moitié des couronnes très asymétriques 
Coeff. d’élanc.: pas d’indication
Troncs en général d’aplomb, bien enracinés; au max. quelques arbres fortement penchés</v>
          </cell>
          <cell r="F90" t="str">
            <v>Surface avec forte concurrence
de la végétation &lt; ¾</v>
          </cell>
          <cell r="G90" t="str">
            <v>Sur au moins 1/10 de la surface</v>
          </cell>
          <cell r="H90" t="str">
            <v>Au moins 2 collectifs par  ha (2-5 a, en moyenne tous les 75 m) ou degré de recouvrement d’au moins 5%
Mélange conforme au but</v>
          </cell>
        </row>
        <row r="91">
          <cell r="A91" t="str">
            <v>20* Hêtraie avec Érable, Sapin et hautes herbes</v>
          </cell>
          <cell r="B91" t="str">
            <v>hê 30 - 80 %      sa sem. - 60 %
ér’s sem. - 50 %
Région «5a avec ép»: ép 0-30 %
Aire p. dans 5a, avec premiers groupes d’ép:
ép 0 - 20 %          Région 5b: ép 0 - 10 %
Avalanches: résineux à feuillage persistant 30 - 70 %</v>
          </cell>
          <cell r="C91" t="str">
            <v xml:space="preserve">Suff'ment d’arbres susceptibles de se développer au moins dans 2 cl. de Ø  par ha
</v>
          </cell>
          <cell r="D91" t="str">
            <v>Par pieds isolés, évent. par petits collectifs</v>
          </cell>
          <cell r="E91" t="str">
            <v>Longueur min. des couronnes: sa 2/3, ép ½ 
Coeff. d’élanc.: &lt; 80
Troncs d’aplomb, bien enracinés; au max. quelques arbres fortement penchés</v>
          </cell>
          <cell r="F91" t="str">
            <v>Surface avec forte concurrence de la végétation &lt; 1/3</v>
          </cell>
          <cell r="G91" t="str">
            <v>Si degré de recouvrement &lt; 0,6: au moins 10 hêtres/sapins par a (en moyenne tous les 3 m).
Érable sycomore présent dans les trouées</v>
          </cell>
          <cell r="H91" t="str">
            <v>Au moins 1 collectif/ha (2 - 5 a, en moyenne tous les 100 m) ou degré de recouvrement d’au moins 4 %.
Mélange conforme au but</v>
          </cell>
        </row>
        <row r="92">
          <cell r="A92" t="str">
            <v>19L Hêtraie à Sapin avec Aubours</v>
          </cell>
          <cell r="B92" t="str">
            <v>hê 30 - 80 %
sa 10 - 60 %
ép 0 - 30 %
mél ér’s, sorb’oi, aubours
sem. - 40 %
Avalanches: Résineux à aiguilles
persistantes 30 - 70 %</v>
          </cell>
          <cell r="C92" t="str">
            <v>Suff'ment d’arbres susceptibles de se développer dans au moins 2 cl. de Ø  par ha</v>
          </cell>
          <cell r="D92" t="str">
            <v>Arbres isolés, évent. par petits collectifs</v>
          </cell>
          <cell r="E92" t="str">
            <v>Longueur de couronne sa au moins 2/3, ép au moins ½
Coeff. d’élanc. &lt; 80
Troncs d’aplomb, bien enracinés; au max. quelques arbres fortement penchés</v>
          </cell>
          <cell r="F92" t="str">
            <v>Surface avec forte concurrence de la végétation &lt; 1/3</v>
          </cell>
          <cell r="G92" t="str">
            <v>Au moins 5 hêtres / sapins par are (en moyenne tous les 4,5 m) avec un degré de recouvrement &lt; 0,6</v>
          </cell>
          <cell r="H92" t="str">
            <v>Au moins 1 collectif par ha (2-5 a en moyenne tous les 100 m) ou degré de recouvrement d’au moins 4%
Mélange conforme au but</v>
          </cell>
        </row>
        <row r="93">
          <cell r="A93" t="str">
            <v>12*h Hêtraie insubrienne sur calcaire, variante d’altitude</v>
          </cell>
          <cell r="B93" t="str">
            <v>feuillus 50 - 90 %
hê 30 - 80 %
ér’s, ali’bl, etc. 10 - 40 %
sa, mél 0 - 30 %</v>
          </cell>
          <cell r="C93" t="str">
            <v>Suff'ment d’arbres susceptibles de se développer au moins dans 2 cl. de Ø  par ha</v>
          </cell>
          <cell r="E93" t="str">
            <v>Au moins la moitié des couronnes symétriques.
Troncs d’aplomb, bien enracinés; au max.quelques arbres fortement penchés</v>
          </cell>
          <cell r="F93" t="str">
            <v>Surface avec forte concurrence de la végétation &lt; 1/3</v>
          </cell>
          <cell r="G93" t="str">
            <v>Si degré de recouvrement &lt; 0,6: au moins 5 hêtres/sapins par a (en moyenne tous les 4,5 m). Érable présent dans les trouées</v>
          </cell>
          <cell r="H93" t="str">
            <v>Au moins 2 collectifs/ha (2 - 5 a, en moyenne tous les 75 m) ou degré de recouvrement d’au moins 5 %
Mélange conforme au but</v>
          </cell>
        </row>
        <row r="94">
          <cell r="A94" t="str">
            <v>13h Hêtraie à Adénostyle typique</v>
          </cell>
          <cell r="B94" t="str">
            <v>feuillus 50 - 90 %
hê 30 - 60 %
ér, ali’bl etc. 10 - 40 %
sa 10 - 40 %
ép 0 - 30 %</v>
          </cell>
          <cell r="C94" t="str">
            <v>Suff'ment d’arbres susceptibles de se développer dans au moins 2 cl. de Ø  par ha</v>
          </cell>
          <cell r="E94" t="str">
            <v>Au moins la moitié des couronnes de forme régulière
Troncs d’aplomb, bien enracinés; au max. quelques arbres fortement penchés</v>
          </cell>
          <cell r="F94" t="str">
            <v>Surface avec forte concurrence de la végétation &lt; 1/3</v>
          </cell>
          <cell r="G94" t="str">
            <v>Au moins 5 hêtres / sapins par are (en moyenne tous les 4,5 m) avec un degré de recouvrement &lt; 0,6. Érable dans les trouées</v>
          </cell>
          <cell r="H94" t="str">
            <v>Au moins 1 collectif par ha (2-5 a en moyenne tous les 100 m) ou degré de recouvrement d’au moins 4%
Mélange conforme au but</v>
          </cell>
        </row>
        <row r="95">
          <cell r="A95" t="str">
            <v>13eh Hêtraie à Adénostyle avec Seslérie</v>
          </cell>
          <cell r="B95" t="str">
            <v>feuillus 50 - 90 %
hê 30 - 60 %
ér, ali’bl etc. 10 - 40 %
sa 0 - 40 %
ép 0 - 30 %
pin’s 0 - 10 %</v>
          </cell>
          <cell r="C95" t="str">
            <v>Suff'ment d’arbres susceptibles de se développer dans au moins 2 cl. de Ø  par ha</v>
          </cell>
          <cell r="E95" t="str">
            <v>Au moins la moitié des couronnes de forme régulière
Troncs d’aplomb, bien enracinés; au max. quelques arbres fortement penchés</v>
          </cell>
          <cell r="F95" t="str">
            <v>Surface avec forte concurrence de la végétation &lt; 1/3</v>
          </cell>
          <cell r="G95" t="str">
            <v>Au moins 5 hêtres / sapins par are (en moyenne tous les 4,5 m) avec un degré de recouvrement &lt; 0,6. Érable dans les trouées</v>
          </cell>
          <cell r="H95" t="str">
            <v>Au moins 2 collectifs par ha (tous les 2-5 a, tous les 75 m en moyenne) ou degré de recouvrement d’au moins 5%. Mélange conforme au but</v>
          </cell>
        </row>
        <row r="97">
          <cell r="A97" t="str">
            <v>Frênaies de l’étage montagnard supérieur</v>
          </cell>
        </row>
        <row r="99">
          <cell r="A99" t="str">
            <v>26h Frênaie à Érable avec Adénostyle</v>
          </cell>
          <cell r="B99" t="str">
            <v>ér’s, fr, or’m, sorb’oi, au’b 70 - 100 %
sa 0 - 30 %
ép 0 - 10 %</v>
          </cell>
          <cell r="C99" t="str">
            <v>Suff'ment d’arbres susceptibles de se développer au moins dans 2 cl. de Ø  par ha</v>
          </cell>
          <cell r="E99" t="str">
            <v>La plupart des troncs bien enracinés; au max. quelques arbres fortement penchés</v>
          </cell>
          <cell r="F99" t="str">
            <v>Surface avec forte concurrence de la végétationpour l’érable sycomore  &lt; 1/3</v>
          </cell>
          <cell r="G99" t="str">
            <v>Présent dans les trouées</v>
          </cell>
          <cell r="H99" t="str">
            <v>Au moins 1 collectif/ha (2 - 5 a, en moyenne tous les 100 m) ou degré de recouvrement d’au moins 4 %.
Mélange conforme au but</v>
          </cell>
        </row>
        <row r="100">
          <cell r="A100" t="str">
            <v>27h Frênaie à Laiche avec Adénostyle</v>
          </cell>
          <cell r="B100" t="str">
            <v>fr, au’b, ér’s 80 - 100 %
sa 0 - 20 %
ép 0 - 5 %</v>
          </cell>
          <cell r="C100" t="str">
            <v>Suff'ment d’arbres susceptibles de se développer au moins dans 2 cl. de Ø  par ha</v>
          </cell>
          <cell r="E100" t="str">
            <v>La plupart des troncs bien enracinés; au max. quelques arbres fortement penchés</v>
          </cell>
          <cell r="F100" t="str">
            <v>Surface avec forte concurrence de la végétationpour le frêne &lt; 1/3</v>
          </cell>
          <cell r="G100" t="str">
            <v>Présent dans les trouées</v>
          </cell>
          <cell r="H100" t="str">
            <v>Au moins 1 collectif/ha (2 - 5 a, en moyenne tous les 100 m) ou degré de recouvrement d’au moins 4 %.
Mélange conforme au but</v>
          </cell>
        </row>
        <row r="102">
          <cell r="A102" t="str">
            <v>Hêtraies de l’étage montagnard inférieur</v>
          </cell>
        </row>
        <row r="104">
          <cell r="A104" t="str">
            <v>3 Hêtraie à Luzule blanc-de-neige typique</v>
          </cell>
          <cell r="B104" t="str">
            <v>feuillus 60 - 80 %
hê 30 - 90 %
résineux 0 - 40 %
sa sem. - 40 %
mél sem. - 30 %
ép 0 - 30 %</v>
          </cell>
          <cell r="C104" t="str">
            <v>Suff'ment d’arbres susceptibles de se développer dans au moins 2 cl. de Ø  par ha</v>
          </cell>
          <cell r="E104" t="str">
            <v>Au moins la moitié des couronnes de forme régulière.
Troncs d’aplomb, bien enracinés; au max. quelques arbres fortement penchés</v>
          </cell>
          <cell r="F104" t="str">
            <v xml:space="preserve">Surface avec forte concurrence de la végétation ou dense couverture de moder &lt; ½ </v>
          </cell>
          <cell r="G104" t="str">
            <v>Dans les trouées à partir de 1-2 longueurs d’arbre</v>
          </cell>
          <cell r="H104" t="str">
            <v>Au moins 1 collectif par ha (2-5 a, en moyenne tous les 100 m) ou degré de recouvrement d’au moins 3 %
Mélange conforme au but</v>
          </cell>
        </row>
        <row r="105">
          <cell r="A105" t="str">
            <v>4 Hêtraie à Luzule blanc-de-neige riche en fougères</v>
          </cell>
          <cell r="B105" t="str">
            <v>feuillus 40 - 100 %
hê 30 - 90 %
sa sem. - 60 %
mél sem. - 30 %
ép 0 - 30 %</v>
          </cell>
          <cell r="C105" t="str">
            <v>Suff'ment d’arbres susceptibles de se développer dans au moins 2 cl. de Ø  par ha</v>
          </cell>
          <cell r="E105" t="str">
            <v>Au moins la moitié des couronnes de forme régulière.
Troncs d’aplomb, bien enracinés; au max. quelques arbres fortement penchés</v>
          </cell>
          <cell r="F105" t="str">
            <v xml:space="preserve">Surface avec forte concurrence de la végétation ou dense couverture de moder &lt; ½ </v>
          </cell>
          <cell r="G105" t="str">
            <v>Dans les trouées à partir de 1-2 longueurs d’arbre</v>
          </cell>
          <cell r="H105" t="str">
            <v>Au moins 1 collectif par ha (2-5 a, en moyenne tous les 100 m) ou degré de recouvrement d’au moins 3 %
Mélange conforme au but</v>
          </cell>
        </row>
        <row r="106">
          <cell r="A106" t="str">
            <v>8a Hêtraie à Millet typique</v>
          </cell>
          <cell r="B106" t="str">
            <v>feuillus 60 - 100 %
hê 50 - 100 %
sa sem. - 40 %
ép 0 - 30 %</v>
          </cell>
          <cell r="C106" t="str">
            <v>Suff'ment d’arbres susceptibles de se développer dans au moins 2 cl. de Ø  par ha</v>
          </cell>
          <cell r="E106" t="str">
            <v>Au moins la moitié des couronnes de forme régulière.
Troncs d’aplomb, bien enracinés; au max. quelques arbres fortement penchés</v>
          </cell>
          <cell r="F106" t="str">
            <v>Surface avec forte concurrence de la végétation &lt; 1/3</v>
          </cell>
          <cell r="G106" t="str">
            <v xml:space="preserve">Si le degré de recouvrement &lt; 0,7: au moins 10 hêtres par are (en moyenne tous les 3 m) </v>
          </cell>
          <cell r="H106" t="str">
            <v>Au moins 1 collectif par ha (2-5 a, en moyenne tous les 100 m) ou degré de recouvrement d’au moins 3 %
Mélange conforme au but</v>
          </cell>
        </row>
        <row r="107">
          <cell r="A107" t="str">
            <v>12a Hêtraie à Dentaire typique</v>
          </cell>
          <cell r="B107" t="str">
            <v>feuillus 60 - 100 %
hê 50 - 100 %
sa sem. - 40 %
ép 0 - 30 %</v>
          </cell>
          <cell r="C107" t="str">
            <v>Suff'ment d’arbres susceptibles de se développer dans au moins 2 cl. de Ø  par ha</v>
          </cell>
          <cell r="E107" t="str">
            <v>Au moins la moitié des couronnes de forme régulière.
Troncs d’aplomb, bien enracinés; au max. quelques arbres fortement penchés</v>
          </cell>
          <cell r="F107" t="str">
            <v>Surface avec forte concurrence de la végétation &lt; 1/3</v>
          </cell>
          <cell r="G107" t="str">
            <v xml:space="preserve">Si le degré de recouvrement &lt; 0,7: au moins 10 hêtres par are (en moyenne tous les 3 m) </v>
          </cell>
          <cell r="H107" t="str">
            <v>Au moins 1 collectif par ha (2-5 a, en moyenne tous les 100 m) ou degré de recouvrement d’au moins 3 %
Mélange conforme au but</v>
          </cell>
        </row>
        <row r="108">
          <cell r="A108" t="str">
            <v>8S Hêtraie à Millet avec Épiaire des forêts</v>
          </cell>
          <cell r="B108" t="str">
            <v>feuillus 80 - 100 %
hê 40 - 100 %
ér’s, fr
sem. - 60 %
sa sem. - 20 %
ép 0 - 20 %</v>
          </cell>
          <cell r="C108" t="str">
            <v>Suff'ment d’arbres susceptibles de se développer dans au moins 2 cl. de Ø  par ha</v>
          </cell>
          <cell r="E108" t="str">
            <v>Au moins la moitié des couronnes de forme régulière.
Troncs d’aplomb, bien enracinés; au max. quelques arbres fortement penchés</v>
          </cell>
          <cell r="F108" t="str">
            <v>Surface avec forte concurrence de la végétation &lt; 1/3</v>
          </cell>
          <cell r="G108" t="str">
            <v xml:space="preserve">Si le degré de recouvrement &lt; 0,7: au moins 10 hêtres par are (en moyenne tous les 3 m) </v>
          </cell>
          <cell r="H108" t="str">
            <v>Au moins 1 collectif par ha (2-5 a, en moyenne tous les 100 m) ou degré de recouvrement d’au moins 3 %
Mélange conforme au but</v>
          </cell>
        </row>
        <row r="109">
          <cell r="A109" t="str">
            <v>12S Hêtraie à Dentaire avec Épiaire des forêts</v>
          </cell>
          <cell r="B109" t="str">
            <v>feuillus 80 - 100 %
hê 40 - 100 %
ér’s, fr
sem. - 60 %
sa sem. - 20 %
ép 0 - 20 %</v>
          </cell>
          <cell r="C109" t="str">
            <v>Suff'ment d’arbres susceptibles de se développer dans au moins 2 cl. de Ø  par ha</v>
          </cell>
          <cell r="E109" t="str">
            <v>Au moins la moitié des couronnes de forme régulière.
Troncs d’aplomb, bien enracinés; au max. quelques arbres fortement penchés</v>
          </cell>
          <cell r="F109" t="str">
            <v>Surface avec forte concurrence de la végétation &lt; 1/3</v>
          </cell>
          <cell r="G109" t="str">
            <v xml:space="preserve">Si le degré de recouvrement &lt; 0,7: au moins 10 hêtres par are (en moyenne tous les 3 m) </v>
          </cell>
          <cell r="H109" t="str">
            <v>Au moins 1 collectif par ha (2-5 a, en moyenne tous les 100 m) ou degré de recouvrement d’au moins 3 %
Mélange conforme au but</v>
          </cell>
        </row>
        <row r="110">
          <cell r="A110" t="str">
            <v>8* Hêtraie à Millet avec Blechnum en épi</v>
          </cell>
          <cell r="B110" t="str">
            <v>sa 30 - 60 %
feuillus 40 - 70 %
hê 30 - 70 %
ép 0 - 30 %</v>
          </cell>
          <cell r="C110" t="str">
            <v>Suff'ment d’arbres susceptibles de se développer dans au moins 2 cl. de Ø  par ha</v>
          </cell>
          <cell r="E110" t="str">
            <v>Au moins la moitié des couronnes de forme régulière.
Troncs d’aplomb, bien enracinés; au max. quelques arbres fortement penchés</v>
          </cell>
          <cell r="F110" t="str">
            <v>Surface avec forte concurrence de la végétation &lt; 1/3</v>
          </cell>
          <cell r="G110" t="str">
            <v xml:space="preserve">Si le degré de recouvrement &lt; 0,7: au moins 10 hêtres par are (en moyenne tous les 3 m) </v>
          </cell>
          <cell r="H110" t="str">
            <v>Au moins 1 collectif par ha (2-5 a, en moyenne tous les 100 m) ou degré de recouvrement d’au moins 3 %
Mélange conforme au but</v>
          </cell>
        </row>
        <row r="111">
          <cell r="A111" t="str">
            <v>12e Hêtraie à Dentaire avec Laiche blanche</v>
          </cell>
          <cell r="B111" t="str">
            <v xml:space="preserve">feuillus 60 - 100 %
hê 50 - 100 %
pin’s, if 0 - 40 %
sa sem. - 10 %
</v>
          </cell>
          <cell r="C111" t="str">
            <v>Suff'ment d’arbres susceptibles de se développer dans au moins 2 cl. de Ø  par ha</v>
          </cell>
          <cell r="D111" t="str">
            <v>Par pieds isolés, évent. par petits collectifs</v>
          </cell>
          <cell r="E111" t="str">
            <v>Au moins la moitié des couronnes de forme régulière.
Troncs d’aplomb, bien enracinés; au max. quelques arbres fortement penchés</v>
          </cell>
          <cell r="F111" t="str">
            <v>Surface avec forte concurrence de la végétation &lt; 1/3</v>
          </cell>
          <cell r="G111" t="str">
            <v xml:space="preserve">Si le degré de recouvrement &lt; 0,7: au moins 5 hêtres par are (en moyenne tous les 4.5 m) </v>
          </cell>
          <cell r="H111" t="str">
            <v>Au moins 2 collectifs par ha (2-5 a, en moyenne tous les 75 m) ou degré de recouvrement d’au moins 4 %
Mélange conforme au but</v>
          </cell>
        </row>
        <row r="112">
          <cell r="A112" t="str">
            <v>12w  Hêtraie à Dentaire avec Laiche glauque</v>
          </cell>
          <cell r="B112" t="str">
            <v>feuillus 60 - 100 %
hê 50 - 100 %
pin’s, if 0 - 40 %
sa sem. - 10 %
ér’s sem. - 50 %</v>
          </cell>
          <cell r="C112" t="str">
            <v>Suff'ment d’arbres susceptibles de se développer dans au moins 2 cl. de Ø  par ha</v>
          </cell>
          <cell r="D112" t="str">
            <v>Par pieds isolés, évent. par petits collectifs</v>
          </cell>
          <cell r="E112" t="str">
            <v>Au moins la moitié des couronnes de forme régulière.
Troncs d’aplomb, bien enracinés; au max. quelques arbres fortement penchés</v>
          </cell>
          <cell r="F112" t="str">
            <v>Surface avec forte concurrence de la végétation &lt; 1/3</v>
          </cell>
          <cell r="G112" t="str">
            <v xml:space="preserve">Si le degré de recouvrement &lt; 0,7: au moins 5 hêtres par are (en moyenne tous les 4.5 m) </v>
          </cell>
          <cell r="H112" t="str">
            <v>Au moins 2 collectifs par ha (2-5 a, en moyenne tous les 75 m) ou degré de recouvrement d’au moins 4 %
Mélange conforme au but</v>
          </cell>
        </row>
        <row r="113">
          <cell r="A113" t="str">
            <v>13a Hêtraie à Tilleul typique</v>
          </cell>
          <cell r="B113" t="str">
            <v>feuillus 80 - 100 %
hê 50 - 100 %
ti, ér’s, fr 10 - 40 %
sa 0 - 20 %
ép 0 - 10 %</v>
          </cell>
          <cell r="C113" t="str">
            <v>Suff'ment d’arbres susceptibles de se développer dans au moins 2 cl. de Ø  par ha</v>
          </cell>
          <cell r="E113" t="str">
            <v>Au moins la moitié des couronnes de forme régulière.
Troncs d’aplomb, bien enracinés; au max. quelques arbres fortement penchés</v>
          </cell>
          <cell r="F113" t="str">
            <v>Surface avec forte concurrence de la végétation &lt; 1/3</v>
          </cell>
          <cell r="G113" t="str">
            <v>Si le degré de recouvrement &lt; 0,7: au moins 5 hêtres par are (en moyenne tous les 4.5 m);  tilleul, érable présents dans les trouées</v>
          </cell>
          <cell r="H113" t="str">
            <v>Au moins 1 collectif par ha (2-5 a, en moyenne tous les 100 m) ou degré de recouvrement d’au moins 3 %
Mélange conforme au but</v>
          </cell>
        </row>
        <row r="114">
          <cell r="A114" t="str">
            <v>13e Hêtraie à Tilleul avec Laiche blanche</v>
          </cell>
          <cell r="B114" t="str">
            <v>feuillus 90 - 100 %
hê 50 - 100 %
ti, ér’s sem.- 30 %
pin, sa, ép 0 - 10 %</v>
          </cell>
          <cell r="C114" t="str">
            <v>Suff'ment d’arbres susceptibles de se développer dans au moins 2 cl. de Ø  par ha</v>
          </cell>
          <cell r="E114" t="str">
            <v>Au moins la moitié des couronnes de forme régulière.
Troncs d’aplomb, bien enracinés; au max. quelques arbres fortement penchés</v>
          </cell>
          <cell r="F114" t="str">
            <v>Surface avec forte concurrence de la végétation &lt; 1/3</v>
          </cell>
          <cell r="G114" t="str">
            <v>Si le degré de recouvrement &lt; 0,7: au moins 5 hêtres par are (en moyenne tous les 4.5 m);  tilleul, érable présents dans les trouées</v>
          </cell>
          <cell r="H114" t="str">
            <v>Au moins 2 collectifs par ha (2-5 a, en moyenne tous les 75 m) ou degré de recouvrement d’au moins 4 %
Mélange conforme au but</v>
          </cell>
        </row>
        <row r="115">
          <cell r="A115" t="str">
            <v>12* Hêtraie mésophile insubrienne sur calcaire</v>
          </cell>
          <cell r="B115" t="str">
            <v>feuillus 90 - 100 %
hê 50 - 100 %
ti, ér, or, ostrya, ali’bl,
sorb’oi, houx sem. - 50 %
sa 0 - 10 %</v>
          </cell>
          <cell r="C115" t="str">
            <v>Suff'ment d’arbres susceptibles de se développer au moins dans 2 cl. de Ø  par ha</v>
          </cell>
          <cell r="E115" t="str">
            <v>Au moins la moitié des couronnes symétriques.
Troncs d’aplomb, bien enracinés; au max. quelques arbres fortement penchés</v>
          </cell>
          <cell r="F115" t="str">
            <v>Surface avec forte concurrence de la végétation &lt; 1/3</v>
          </cell>
          <cell r="G115" t="str">
            <v>Si degré de recouvrement &lt; 0,7: au moins 5 hêtres par a (en moyenne tous les 4,5 m), tilleul et érable présents dans les trouées</v>
          </cell>
          <cell r="H115" t="str">
            <v>Au moins 1 collectif/ha (2 - 5 a, en moyenne tous les 100 m) ou degré de recouvrement d’au moins 3 %.
Mélange conforme au but</v>
          </cell>
        </row>
        <row r="116">
          <cell r="A116" t="str">
            <v>14* Hêtraie xérophile insubrienne sur calcair</v>
          </cell>
          <cell r="B116" t="str">
            <v>feuillus 90 - 100 %
hê 50 - 100 %
ti, ér sem. - 30 %
sa 0 - 10 %</v>
          </cell>
          <cell r="C116" t="str">
            <v>Suff'ment d’arbres susceptibles de se développer au moins dans 2 cl. de Ø  par ha</v>
          </cell>
          <cell r="E116" t="str">
            <v>Au moins la moitié des couronnes symétriques.
Troncs d’aplomb, bien enracinés; au max. quelques arbres fortement penchés</v>
          </cell>
          <cell r="F116" t="str">
            <v>Surface avec forte concurrence de la végétation &lt; 1/3</v>
          </cell>
          <cell r="G116" t="str">
            <v>Présent dans les trouées</v>
          </cell>
          <cell r="H116" t="str">
            <v>Au moins 2 collectifs/ha (2 - 5 a, en moyenne tous les 75 m) ou degré de recouvrement d’au moins 4 %.
Mélange conforme au but</v>
          </cell>
        </row>
        <row r="118">
          <cell r="A118" t="str">
            <v>Hêtraies mixtes de l’étage submontagnard</v>
          </cell>
        </row>
        <row r="120">
          <cell r="A120" t="str">
            <v>7a Hêtraie à Aspérule typique</v>
          </cell>
          <cell r="B120" t="str">
            <v>feuillus 70 - 100 %
hê 30 - 100 %
ép 0 - 10 %</v>
          </cell>
          <cell r="C120" t="str">
            <v>Suff'ment d’arbres susceptibles de se développer dans au moins 2 cl. de Ø  par ha</v>
          </cell>
          <cell r="E120" t="str">
            <v>Au moins la moitié des couronnes de forme régulière.
Troncs d’aplomb, bien enracinés; au max. quelques arbres fortement penchés</v>
          </cell>
          <cell r="F120" t="str">
            <v>Surface avec forte concurrence
de la végétation &lt; 1/3</v>
          </cell>
          <cell r="G120" t="str">
            <v xml:space="preserve">Si degré de recouvrement &lt; 0,8: au moins 10 hêtres par are (en moyenne tous les 3 m)
</v>
          </cell>
          <cell r="H120" t="str">
            <v>Au moins 1 collectif par ha (2-5 a, en moyenne tous les 100 m) ou degré de recouvrement d’au moins 3 %
Mélange conforme au but</v>
          </cell>
        </row>
        <row r="121">
          <cell r="A121" t="str">
            <v>9a Hêtraie à Pulmonaire typique</v>
          </cell>
          <cell r="B121" t="str">
            <v>feuillus 70 - 100 %
hê 30 - 100 %
ép 0 - 10 %</v>
          </cell>
          <cell r="C121" t="str">
            <v>Suff'ment d’arbres susceptibles de se développer dans au moins 2 cl. de Ø  par ha</v>
          </cell>
          <cell r="E121" t="str">
            <v>Au moins la moitié des couronnes de forme régulière.
Troncs d’aplomb, bien enracinés; au max. quelques arbres fortement penchés</v>
          </cell>
          <cell r="F121" t="str">
            <v>Surface avec forte concurrence
de la végétation &lt; 1/3</v>
          </cell>
          <cell r="G121" t="str">
            <v xml:space="preserve">Si degré de recouvrement &lt; 0,8: au moins 10 hêtres par are (en moyenne tous les 3 m)
</v>
          </cell>
          <cell r="H121" t="str">
            <v>Au moins 1 collectif par ha (2-5 a, en moyenne tous les 100 m) ou degré de recouvrement d’au moins 3 %
Mélange conforme au but</v>
          </cell>
        </row>
        <row r="122">
          <cell r="A122" t="str">
            <v>9w Hêtraie à Pulmonaire avec Laiche glauque</v>
          </cell>
          <cell r="B122" t="str">
            <v>feuillus 70 - 100 %
hê 30 - 100 %
ér’s sem. - 70 %
ép 0 - 10 %</v>
          </cell>
          <cell r="C122" t="str">
            <v>Suff'ment d’arbres susceptibles de se développer dans au moins 2 cl. de Ø  par ha</v>
          </cell>
          <cell r="E122" t="str">
            <v>Au moins la moitié des couronnes de forme régulière.
Troncs d’aplomb, bien enracinés; au max. quelques arbres fortement penchés</v>
          </cell>
          <cell r="F122" t="str">
            <v>Surface avec forte concurrence
de la végétation &lt; 1/3</v>
          </cell>
          <cell r="G122" t="str">
            <v xml:space="preserve">Si degré de recouvrement &lt; 0,8: au moins 10 hêtres par are (en moyenne tous les 3 m)
</v>
          </cell>
          <cell r="H122" t="str">
            <v>Au moins 1 collectif par ha (2-5 a, en moyenne tous les 100 m) ou degré de recouvrement d’au moins 3 %
Mélange conforme au but</v>
          </cell>
        </row>
        <row r="123">
          <cell r="A123" t="str">
            <v>7S Hêtraie à Aspérule avec Épiaire des forêts</v>
          </cell>
          <cell r="B123" t="str">
            <v>feuillus 80 - 100 %
hê 30 - 100 %
ér’s, fr sem. - 70 %
ép 0 - 10 %</v>
          </cell>
          <cell r="C123" t="str">
            <v>Suff'ment d’arbres susceptibles de se développer dans au moins 2 cl. de Ø  par ha</v>
          </cell>
          <cell r="E123" t="str">
            <v>Au moins la moitié des couronnes de forme régulière.
Troncs d’aplomb, bien enracinés; au max. quelques arbres fortement penchés</v>
          </cell>
          <cell r="F123" t="str">
            <v>Surface avec forte concurrence de la végétation &lt; 1/3</v>
          </cell>
          <cell r="G123" t="str">
            <v>Si degré de recouvrement &lt; 0,8: au moins 10 hêtres par are (en moyenne tous les 3 m); érable, frêne dans les trouées</v>
          </cell>
          <cell r="H123" t="str">
            <v>Au moins 1 collectif par ha (2-5 a, en moyenne tous les 100 m) ou degré de recouvrement d’au moins 3 %
Mélange conforme au but</v>
          </cell>
        </row>
        <row r="124">
          <cell r="A124" t="str">
            <v>11 Hêtraie à Gouet</v>
          </cell>
          <cell r="B124" t="str">
            <v>feuillus 80 - 100 %
hê 30 - 100 %
ér’s, fr sem. - 70 %
ép 0 - 10 %</v>
          </cell>
          <cell r="C124" t="str">
            <v>Suff'ment d’arbres susceptibles de se développer dans au moins 2 cl. de Ø  par ha</v>
          </cell>
          <cell r="E124" t="str">
            <v>Au moins la moitié des couronnes de forme régulière.
Troncs d’aplomb, bien enracinés; au max. quelques arbres fortement penchés</v>
          </cell>
          <cell r="F124" t="str">
            <v>Surface avec forte concurrence
de la végétation &lt; 1/3</v>
          </cell>
          <cell r="G124" t="str">
            <v>Si degré de recouvrement &lt; 0,8: au moins 10 hêtres par are (en moyenne tous les 3 m); érable, frêne dans les trouées</v>
          </cell>
          <cell r="H124" t="str">
            <v>Au moins 1 collectif par ha (2-5 a, en moyenne tous les 100 m) ou degré de recouvrement d’au moins 3 %
Mélange conforme au but</v>
          </cell>
        </row>
        <row r="125">
          <cell r="A125" t="str">
            <v>10a Hêtraie à Pulmonaire avec Mélitte</v>
          </cell>
          <cell r="B125" t="str">
            <v>feuillus 70 - 100 %
hê 50 - 100 %
ép et sa 0 - 10 %</v>
          </cell>
          <cell r="C125" t="str">
            <v>Suff'ment d’arbres susceptibles de se développer dans au moins 3 cl. de Ø  par ha</v>
          </cell>
          <cell r="E125" t="str">
            <v>Au moins la moitié des couronnes de forme régulière.
Troncs d’aplomb, bien enracinés; au max. quelques arbres fortement penchés</v>
          </cell>
          <cell r="F125" t="str">
            <v>Surface avec forte concurrence
de la végétation &lt; 1/3</v>
          </cell>
          <cell r="G125" t="str">
            <v>Présent dans les trouées</v>
          </cell>
          <cell r="H125" t="str">
            <v>Au moins 2 collectifs par ha (2-5 a, en moyenne tous les 75 m) ou degré de recouvrement d’au moins 4 %
Mélange conforme au but</v>
          </cell>
        </row>
        <row r="126">
          <cell r="A126" t="str">
            <v>10w Hêtraie à Pulmonaire avec Mélitte, var. à Laiche glauque</v>
          </cell>
          <cell r="B126" t="str">
            <v>feuillus 70 - 100 %
hê 50 - 100 %
ér’s sem. - 50 %
ép et sa 0 - 10 %</v>
          </cell>
          <cell r="C126" t="str">
            <v>Suff'ment d’arbres susceptibles de se développer dans au moins 3 cl. de Ø  par ha</v>
          </cell>
          <cell r="E126" t="str">
            <v>Au moins la moitié des couronnes de forme régulière.
Troncs d’aplomb, bien enracinés; au max. quelques arbres fortement penchés</v>
          </cell>
          <cell r="F126" t="str">
            <v>Surface avec forte concurrence
de la végétation &lt; 1/3</v>
          </cell>
          <cell r="G126" t="str">
            <v>Présent dans les trouées</v>
          </cell>
          <cell r="H126" t="str">
            <v>Au moins 2 collectifs par ha (2-5 a, en moyenne tous les 75 m) ou degré de recouvrement d’au moins 4 %
Mélange conforme au but</v>
          </cell>
        </row>
        <row r="127">
          <cell r="A127" t="str">
            <v>14 Hêtraie à Laiche typique</v>
          </cell>
          <cell r="B127" t="str">
            <v>feuillus 70 - 100 %
hê 50 - 100 %
ép et sa 0 - 10 %</v>
          </cell>
          <cell r="C127" t="str">
            <v>Suff'ment d’arbres susceptibles de se développer dans au moins 3 cl. de Ø  par ha</v>
          </cell>
          <cell r="E127" t="str">
            <v>Au moins la moitié des couronnes de forme régulière.
Troncs d’aplomb, bien enracinés; au max. quelques arbres fortement penchés</v>
          </cell>
          <cell r="F127" t="str">
            <v>Surface avec forte concurrence de la végétation &lt; 1/3</v>
          </cell>
          <cell r="G127" t="str">
            <v>Présent dans les trouées</v>
          </cell>
          <cell r="H127" t="str">
            <v>Au moins 2 collectifs par ha (2-5 a, en moyenne tous les 75 m) ou degré de recouvrement d’au moins 4 %
Mélange conforme au but</v>
          </cell>
        </row>
        <row r="128">
          <cell r="A128" t="str">
            <v>15 Hêtraie à Laiche avec Laiche des montagnes</v>
          </cell>
          <cell r="B128" t="str">
            <v>feuillus 70 - 100 %
hê 50 - 100 %
ép et sa 0 - 10 %</v>
          </cell>
          <cell r="C128" t="str">
            <v>Suff'ment d’arbres susceptibles de se développer dans au moins 3 cl. de Ø  par ha</v>
          </cell>
          <cell r="E128" t="str">
            <v>Au moins la moitié des couronnes de forme régulière.
Troncs d’aplomb, bien enracinés; au max. quelques arbres fortement penchés</v>
          </cell>
          <cell r="F128" t="str">
            <v>Surface avec forte concurrence de la végétation &lt; 1/3</v>
          </cell>
          <cell r="G128" t="str">
            <v>Présent dans les trouées</v>
          </cell>
          <cell r="H128" t="str">
            <v>Au moins 2 collectifs par ha (2-5 a, en moyenne tous les 75 m) ou degré de recouvrement d’au moins 4 %
Mélange conforme au but</v>
          </cell>
        </row>
        <row r="129">
          <cell r="A129" t="str">
            <v>17 Hêtraie à If / Hêtraie de pente à Calamagrostide</v>
          </cell>
          <cell r="B129" t="str">
            <v>feuillus 70 - 100 %
hê 50 - 100 %
ér’s sem. - 50 %
ép 0 - 10 %
sa 0 - 20 %
if 0 - 20 %</v>
          </cell>
          <cell r="C129" t="str">
            <v>Suff'ment d’arbres susceptibles de se développer dans au moins 3 cl. de Ø  par ha</v>
          </cell>
          <cell r="E129" t="str">
            <v>Au moins la moitié des couronnes de forme régulière.
Troncs en général d’aplomb, bien enracinés; au max. quelques arbres fortement penchés</v>
          </cell>
          <cell r="F129" t="str">
            <v>Surface avec forte concurrence de la végétation &lt; 1/3</v>
          </cell>
          <cell r="G129" t="str">
            <v>Présent dans les trouées</v>
          </cell>
          <cell r="H129" t="str">
            <v>Au moins 2 collectifs par ha (2-5 a, en moyenne tous les 75 m) ou degré de recouvrement d’au moins 4 %
Mélange conforme au but</v>
          </cell>
        </row>
        <row r="131">
          <cell r="A131" t="str">
            <v>Frênaies des étages submontagnard et montagnard inférieur</v>
          </cell>
        </row>
        <row r="133">
          <cell r="A133" t="str">
            <v>26 Frênaie à Érable</v>
          </cell>
          <cell r="B133" t="str">
            <v>fr, ér, ch’p, or’m, mer 90 - 100 %
résineux 0 - 10 %</v>
          </cell>
          <cell r="C133" t="str">
            <v>Suff'ment d’arbres susceptibles de se développer au moins dans 2 cl. de Ø  par ha</v>
          </cell>
          <cell r="E133" t="str">
            <v>Au moins la moitié des couronnes symétriques
Troncs d’aplomb, bien enracinés; au max. quelques arbres fortement penchés</v>
          </cell>
          <cell r="F133" t="str">
            <v>Surface avec forte concurrence de la végétation pour l’érable sycomore
&lt; 1/3</v>
          </cell>
          <cell r="G133" t="str">
            <v>Présent dans les trouées</v>
          </cell>
          <cell r="H133" t="str">
            <v>Au moins 1 collectif/ha (2 - 5 a, en moyenne tous les 100 m) ou degré de recouvrement d’au moins 3 %.
Mélange conforme au but</v>
          </cell>
        </row>
        <row r="134">
          <cell r="A134" t="str">
            <v>27 Frênaie à Laiche avec Prêle géante</v>
          </cell>
          <cell r="B134" t="str">
            <v>fr, au’n, ér’s 90 - 100%
résineux 0 - 10 %</v>
          </cell>
          <cell r="C134" t="str">
            <v>Suff'ment d’arbres susceptibles de se développer au moins dans 2 cl. de Ø  par ha</v>
          </cell>
          <cell r="E134" t="str">
            <v>Au moins la moitié des couronnes symétriques
Troncs en général d’aplomb, bien enracinés; max. quelques arbres fortement penchés</v>
          </cell>
          <cell r="F134" t="str">
            <v>Surface avec forte concurrence de la végétation pour le frêne &lt; 1/3</v>
          </cell>
          <cell r="G134" t="str">
            <v>Présent dans les trouées</v>
          </cell>
          <cell r="H134" t="str">
            <v>Au moins 1 collectif/ha (2 - 5 a, en moyenne tous les 100 m) ou degré de recouvrement d’au moins 3 %.
Mélange conforme au but</v>
          </cell>
        </row>
        <row r="136">
          <cell r="A136" t="str">
            <v>Forêts de feuillus de l’étage collinéen</v>
          </cell>
        </row>
        <row r="138">
          <cell r="A138" t="str">
            <v>42R Chênaies à Châtaignier sur roche</v>
          </cell>
          <cell r="B138" t="str">
            <v>Aucune exigence n’a été formulée pour cette station. (Motif: voir rubrique «Sylviculture» Annexe 2B S. 201)</v>
          </cell>
        </row>
        <row r="139">
          <cell r="A139" t="str">
            <v>42C/Q Chênaies à Châtaignier oligotrophes</v>
          </cell>
          <cell r="B139" t="str">
            <v>ch’r, boul, ch’pub, ch’che, hê, ali’bl, tr  
20 - 100 %
chât      0 - 80 %
résineux   0 - 20 %</v>
          </cell>
          <cell r="C139" t="str">
            <v>Suff'ment d’arbres susceptibles de se développer au moins dans 2 cl. de Ø  par ha</v>
          </cell>
          <cell r="D139" t="str">
            <v>Par pieds isolés, évent. par petits collectifs</v>
          </cell>
          <cell r="E139" t="str">
            <v>Au moins la moitié des couronnes symétriques 
Troncs d’aplomb, bien enracinés; au max. quelques arbres fortement penchés. Au moins 20 % de francs-pieds</v>
          </cell>
          <cell r="F139" t="str">
            <v>Surface avec forte concurrence de la végétation &lt; 1/2</v>
          </cell>
          <cell r="H139" t="str">
            <v>Au moins 1 collectif/ha (2 - 5 a, en moyenne tous les 100 m) ou degré de recouvrement d’au moins 3 %
Mélange conforme au but</v>
          </cell>
        </row>
        <row r="140">
          <cell r="A140" t="str">
            <v>42V Chênaies à Châtaignier à Myrtille</v>
          </cell>
          <cell r="B140" t="str">
            <v>ch’r, ali’bl, sorb’oi, ch’pub, ch’che, boul, tr            20 - 100 %
hê ou ti   sem.  - 50 %       sa   au moins sem.
chât    0 - 70 %         résineux         0 - 20 %
Strate inf. (parfois aussi dans la strate sup.): sa, houx, if, autres espèces à feuilles de type «laurier»       sem. - 40 %</v>
          </cell>
          <cell r="C140" t="str">
            <v>Suff'ment d’arbres susceptibles de se développer au moins dans 2 cl. de Ø  par ha</v>
          </cell>
          <cell r="D140" t="str">
            <v>Par pieds isolés, évent. par petits collectifs</v>
          </cell>
          <cell r="E140" t="str">
            <v>Au moins la moitié des couronnes symétriques 
Troncs d’aplomb, bien enracinés; au max. quelques arbres fortement penchés. Au moins 20 % de francs-pieds</v>
          </cell>
          <cell r="F140" t="str">
            <v>Surface avec forte concurrence de la végétation &lt; 1/2</v>
          </cell>
          <cell r="H140" t="str">
            <v>Au moins 2 collectifs/ha (2 - 5 a, en moyenne tous les 75 m) ou degré de recouvrement d’au moins 5 %
Mélange conforme au but</v>
          </cell>
        </row>
        <row r="141">
          <cell r="A141" t="str">
            <v>(42)-34A Chênaies à Châtaignier oligotrophes de transition</v>
          </cell>
          <cell r="B141" t="str">
            <v>ti ou hê     0 - 80 %      chât     0 - 30 %
ch’r, ér’s, ér’p, ch’pub, ch’che, boul, ali’bl, tr, etc.  0 - 40 %              résineux       0 - 20 %
rob, cerisier tardif    0 - 20 %
Strate inf. (parfois dans le strate sup.): 
sa, houx, if, autres espèces à feuilles de type "laurier"       sem. - 50 %</v>
          </cell>
          <cell r="C141" t="str">
            <v>Suff'ment d’arbres susceptibles de se développer au moins dans 2 cl. de Ø  par ha</v>
          </cell>
          <cell r="E141" t="str">
            <v>Au moins la moitié des couronnes symétriques 
Troncs d’aplomb, bien enracinés; au max. quelques arbres fortement penchés. Au moins 40 % de francs-pieds</v>
          </cell>
          <cell r="F141" t="str">
            <v>Surface avec forte concurrence de la végétation &lt; 1/2</v>
          </cell>
          <cell r="H141" t="str">
            <v>Au moins 2 collectifs/ha (2 - 5 a, en moyenne tous les 75 m) ou degré de recouvrement d’au moins 5 %
Mélange conforme au but</v>
          </cell>
        </row>
        <row r="142">
          <cell r="A142" t="str">
            <v>25A-34mA Chênaies à Châtaignier avec Tilleul et Merisier sur substrat acide</v>
          </cell>
          <cell r="B142" t="str">
            <v>ti (si → 25A) ou hê  (si → 3mL)   20 - 80 %
ch’r, ch’che, mer, fr, ér’s  5 - 80 %   
chât              0 - 60 %
rob, cerisier tardif            0 - 20 %
Strate inf.(parfois dans la strate sup.): sa, houx, if, autres espèces à feuilles de type «laurier»                       sem. - 60 %</v>
          </cell>
          <cell r="C142" t="str">
            <v xml:space="preserve">Suff'ment d’arbres susceptibles de se développer au moins dans 2 cl. de Ø  par ha </v>
          </cell>
          <cell r="E142" t="str">
            <v>Au moins la moitié des couronnes symétriques 
Troncs d’aplomb, bien enracinés; au max. quelques arbres fortement penchés. Au moins 40 % de francs-pieds</v>
          </cell>
          <cell r="F142" t="str">
            <v>Surface avec forte concurrence de la végétation &lt; 1/2</v>
          </cell>
          <cell r="H142" t="str">
            <v>Au moins 2 collectifs/ha (2 - 5 a, en moyenne tous les 75 m) ou degré de recouvrement d’au moins 5 %
Mélange conforme au but</v>
          </cell>
        </row>
        <row r="143">
          <cell r="A143" t="str">
            <v>34B Chênaies à Châtaignier avec Tilleul sur substrat neutre à basique</v>
          </cell>
          <cell r="B143" t="str">
            <v>ti, mer, ér, cha’h, or’ch, noy, fr, cha                            40 - 100 %
ch’r, hê, ch’pub, boul, ali’bl, tr  
10 - 60 %
chât      0 - 30 %
résineux    0 - 20 %
rob     0 - 10 %</v>
          </cell>
          <cell r="C143" t="str">
            <v>Suff'ment d’arbres susceptibles de se développer au moins dans 2 cl. de Ø  par ha</v>
          </cell>
          <cell r="E143" t="str">
            <v>Au moins la moitié des couronnes symétriques 
Troncs d’aplomb, bien enracinés; au max. quelques arbres fortement penchés. Au moins 40 % de francs-pieds</v>
          </cell>
          <cell r="F143" t="str">
            <v>Surface avec forte concurrence de la végétation &lt; 1/2</v>
          </cell>
          <cell r="H143" t="str">
            <v>Au moins 2 collectifs/ha (2 - 5 a, en moyenne tous les 75 m) ou degré de recouvrement d’au moins 5 %
Mélange conforme au but</v>
          </cell>
        </row>
        <row r="144">
          <cell r="A144" t="str">
            <v>33AV-33A Châtaigneraies acidophiles à fougères</v>
          </cell>
          <cell r="B144" t="str">
            <v>ti (si →25A), fr, ér, hê (si → 4L) 30 - 100 %
ch’r, ch’p, au’n, boul, tr  0 - 70 %
chât                20 - 60 %
rob, cerisier tardif     0 - 20 %
Strate inf. (parfois dans la strate sup.): sa, houx, if, autres espèces à feuilles de type «laurier»  sem. - 50 %</v>
          </cell>
          <cell r="C144" t="str">
            <v>Suff'ment d’arbres susceptibles de se développer au moins dans 2 cl. de Ø  par ha</v>
          </cell>
          <cell r="E144" t="str">
            <v>Au moins la moitié des couronnes symétriques 
Troncs d’aplomb, bien enracinés; au max. quelques arbres fortement penchés. Au moins 40 % de francs-pieds</v>
          </cell>
          <cell r="F144" t="str">
            <v>Surface avec forte concurrence de la végétation &lt; 1/2</v>
          </cell>
          <cell r="G144" t="str">
            <v>Présent dans les trouées dès 1-2 longueurs d’arbre</v>
          </cell>
          <cell r="H144" t="str">
            <v>Au moins 1 collectif/ha (2 - 5 a, en moyenne tous les 100 m) ou degré de recouvrement d’au moins 3 %
Mélange conforme au but</v>
          </cell>
        </row>
        <row r="145">
          <cell r="A145" t="str">
            <v>25Am-33m Châtaigneraies mésophiles à fougères et forêts mixtes sur sol riche</v>
          </cell>
          <cell r="B145" t="str">
            <v>ti, fr, ér, hê     40 - 100 %
ch’r, ch’p, boul, or, au’n     0 - 60 %
chât  0 - 30 %      résineux      0 - 20 %
rob, cerisier tardif          0 - 20 %
Strate inf. (parfois dans la strate sup.): sa, houx, if, autres espèces à feuilles de type «laurier»  sem. - 60 %</v>
          </cell>
          <cell r="C145" t="str">
            <v>Suff'ment d’arbres susceptibles de se développer au moins dans 2 cl. de Ø  par ha</v>
          </cell>
          <cell r="E145" t="str">
            <v>Au moins la moitié des couronnes symétriques 
Troncs d’aplomb, bien enracinés; au max. quelques arbres fortement penchés. Au moins 40 % de francs-pieds</v>
          </cell>
          <cell r="F145" t="str">
            <v>Surface avec forte concurrence de la végétation &lt; 1/2</v>
          </cell>
          <cell r="G145" t="str">
            <v>Présent dans les trouées dès 1-2 longueurs d’arbre</v>
          </cell>
          <cell r="H145" t="str">
            <v>Au moins 1 collectif/ha (2 - 5 a, en moyenne tous les 100 m) ou degré de recouvrement d’au moins 3 %
Mélange conforme au but</v>
          </cell>
        </row>
        <row r="146">
          <cell r="A146" t="str">
            <v>25AB-33B Châtaigneraies mésophiles à fougères et forêts mixtes sur substrat neutre à basique</v>
          </cell>
          <cell r="B146" t="str">
            <v>ti, fr, ér, or’m, au’n, mer, cha’h 40 - 100 %
ch’r, hê, ch’p, boul, noy   5 - 60 %
chât      0 - 30 %   résineux       0 - 20 %r
ob                          0 - 10 %
Strate inf.(parfois dans la strate sup.): houx, if, autres espèces à feuilles de type «laurier»        sem. - 60 %</v>
          </cell>
          <cell r="C146" t="str">
            <v>Suff'ment d’arbres susceptibles de se développer au moins dans 2 cl. de Ø  par ha</v>
          </cell>
          <cell r="E146" t="str">
            <v>Au moins la moitié des couronnes symétriques Troncs d’aplomb, bien enracinés; au max. quelques arbres fortement penchés. Au moins 40 % de francs-pieds</v>
          </cell>
          <cell r="F146" t="str">
            <v>Surface avec forte concurrence de la végétation &lt; 1/2</v>
          </cell>
          <cell r="G146" t="str">
            <v>Présent dans les trouées dès 1-2 longueurs d’arbre</v>
          </cell>
          <cell r="H146" t="str">
            <v>Au moins 1 collectif/ha (2 - 5 a, en moyenne tous les 100 m) ou degré de recouvrement d’au moins 3 %
Mélange conforme au but</v>
          </cell>
        </row>
        <row r="147">
          <cell r="A147" t="str">
            <v>25AF Forêts de ravin, var. acide</v>
          </cell>
          <cell r="B147" t="str">
            <v>ti, fr, ér, or’m, au’n         40 - 100 %
ch’r, hê                          0 - 60 %
chât  0 - 20 %    rob    0 - 10 %
résineux      0 - 20 %
Strate inf. (parfois dans la strate sup.): sa, houx, if, autres espèces à feuilles de type «laurier» sem. - 60 %</v>
          </cell>
          <cell r="C147" t="str">
            <v>Suff'ment d’arbres susceptibles de se développer au moins dans 2 cl. de Ø  par ha</v>
          </cell>
          <cell r="E147" t="str">
            <v>Au moins la moitié des couronnes symétriques
Troncs d’aplomb, bien enracinés; au max. quelques arbres fortement penchés</v>
          </cell>
          <cell r="F147" t="str">
            <v>Surface avec forte concurrence de la végétation ou avec épaisse couche de moder &lt; 1/2</v>
          </cell>
          <cell r="G147" t="str">
            <v>Présent dans les trouées dès 1-2 longueurs d’arbre</v>
          </cell>
          <cell r="H147" t="str">
            <v>Au moins 1 collectif/ha (2 - 5 a, en moyenne tous les 100 m) ou degré de recouvrement d’au moins 3 %
Mélange conforme au but</v>
          </cell>
        </row>
        <row r="148">
          <cell r="A148" t="str">
            <v>3VL Hêtraie oligotrophe à Houx</v>
          </cell>
          <cell r="B148" t="str">
            <v>chât, ch, boul     0 - 80 %
hê                 10 - 100 %
résineux            0 - 20 %
Strate infé. (parfois dans la strate sup.): sa, if, houx    sem. - 40 %</v>
          </cell>
          <cell r="C148" t="str">
            <v>Suff'ment d’arbres susceptibles de se développer au moins dans 2 cl. de Ø  par ha</v>
          </cell>
          <cell r="E148" t="str">
            <v>Au moins la moitié des couronnes symétriques
Troncs d’aplomb, bien enracinés; au max. quelques arbres fortement penchés</v>
          </cell>
          <cell r="F148" t="str">
            <v>Surface avec forte concurrence de la végétation ou avec épaisse couche de moder &lt; 1/2</v>
          </cell>
          <cell r="G148" t="str">
            <v>Présent dans les trouées dès 1-2 longueurs d’arbre</v>
          </cell>
          <cell r="H148" t="str">
            <v>Au moins 1 collectif/ha (2 - 5 a, en moyenne tous les 100 m) ou degré de recouvrement d’au moins 3 %
Mélange conforme au but</v>
          </cell>
        </row>
        <row r="149">
          <cell r="A149" t="str">
            <v>3mL-4L Hêtraie mésophile à Houx</v>
          </cell>
          <cell r="B149" t="str">
            <v>chât, ch, boul    jusqu’à 50 %
hê               20 - 90 %
fr, ér, mer, ti, au’n       10 - 80 %
résineux                  0 - 20 %
rob, cerisier tardif        0 - 20 %
Strate inf. (parfois dans la strate sup.): sa, if, houx   sem. - 50 %</v>
          </cell>
          <cell r="C149" t="str">
            <v>Suff'ment d’arbres susceptibles de se développer au moins dans 2 cl. de Ø  par ha</v>
          </cell>
          <cell r="E149" t="str">
            <v>Au moins la moitié des couronnes symétriques
Troncs d’aplomb, bien enracinés; au max. quelques arbres fortement penchés</v>
          </cell>
          <cell r="F149" t="str">
            <v>Surface avec forte concurrence de la végétation ou avec épaisse couche de moder &lt; 1/2</v>
          </cell>
          <cell r="G149" t="str">
            <v>Présent dans les trouées dès 1-2 longueurs d’arbre</v>
          </cell>
          <cell r="H149" t="str">
            <v>Au moins 1 collectif/ha (2 - 5 a, en moyenne tous les 100 m) ou degré de recouvrement d’au moins 3 %
Mélange conforme au but</v>
          </cell>
        </row>
        <row r="150">
          <cell r="A150" t="str">
            <v>33-27 Forêts mixtes sur substrat humide et Aulnaies à Osmonde</v>
          </cell>
          <cell r="B150" t="str">
            <v>au’n                            50 - 100 %
fr, ér                               0 - 40 %
if                                    0 - 20 %
chât                               0 - 20 %</v>
          </cell>
          <cell r="C150" t="str">
            <v>Suff'ment d’arbres susceptibles de se développer au moins dans 2 cl. de Ø  par ha</v>
          </cell>
          <cell r="E150" t="str">
            <v>Au moins la moitié des couronnes symétriques
Troncs d’aplomb, bien enracinés; au max. quelques arbres fortement penchés</v>
          </cell>
          <cell r="F150" t="str">
            <v>Surface avec forte concurrence de la végétation ou avec épaisse couche de moder &lt; 1/2</v>
          </cell>
          <cell r="G150" t="str">
            <v>Présent dans les trouées dès 1-2 longueurs d’arbre</v>
          </cell>
          <cell r="H150" t="str">
            <v>Au moins 1 collectif/ha (2 - 5 a, en moyenne tous les 100 m) ou degré de recouvrement d’au moins 3 %
Mélange conforme au but</v>
          </cell>
        </row>
        <row r="151">
          <cell r="A151" t="str">
            <v>36 Forêt mixte à Charme-houblon et Charme</v>
          </cell>
          <cell r="B151" t="str">
            <v>cha’h, cha    0 - 80 %
ti       10 - 80 %
ch, chât, frêne à f eurs, micocoulier, etc.  
10 - 60 %
rob    0 - 10 %
Strate inf. (parfois dans la strate sup.): houx, laurier       sem. - 50 %</v>
          </cell>
          <cell r="C151" t="str">
            <v>Suff'ment d’arbres susceptibles de se développer au moins dans 2 cl. de Ø  par ha</v>
          </cell>
          <cell r="D151" t="str">
            <v>2 strates</v>
          </cell>
          <cell r="E151" t="str">
            <v>Au moins la moitié des couronnes symétriques 
Troncs d’aplomb, bien enracinés; au max. quelques arbres fortement penchés. Au moins 40 % de francs-pieds</v>
          </cell>
          <cell r="F151" t="str">
            <v>Surface avec forte concurrence de la végétation &lt; 1/2</v>
          </cell>
          <cell r="H151" t="str">
            <v>Au moins 1 collectif/ha (2 - 5 a, en moyenne tous les 100 m) ou degré de recouvrement d’au moins 3 %
Mélange conforme au but</v>
          </cell>
        </row>
        <row r="152">
          <cell r="A152" t="str">
            <v>37 Forêt mixte à Charme-houblon et Orne</v>
          </cell>
          <cell r="B152" t="str">
            <v>cha’h, frêne à f eurs     0 - 90 %
ch, ali’bl, micocoulier 10 - 70 %
Strate inf. (parfois aussi dans la strate sup.): houx, laurier       sem. - 50 %</v>
          </cell>
          <cell r="C152" t="str">
            <v>Suff'ment d’arbres susceptibles de se développer au moins dans 2 cl. de Ø  par ha</v>
          </cell>
          <cell r="E152" t="str">
            <v>Au moins la moitié des couronnes symétriques 
Troncs d’aplomb, bien enracinés; au max. quelques arbres fortement penchés. Au moins 20 % de francs-pieds</v>
          </cell>
          <cell r="F152" t="str">
            <v>Surface avec forte concurrence de la végétation &lt; 1/2</v>
          </cell>
          <cell r="H152" t="str">
            <v>Au moins 2 collectifs/ha (2 - 5 a, en moyenne tous les 75 m) ou degré de recouvrement d’au moins 5 %
Mélange conforme au but</v>
          </cell>
        </row>
        <row r="153">
          <cell r="A153" t="str">
            <v>Rob Forêts de Robiniers sur substrat acide</v>
          </cell>
          <cell r="B153" t="str">
            <v>rob      0 - 40 % 
autres feuillus     60 - 100 %</v>
          </cell>
          <cell r="C153" t="str">
            <v>Suff'ment d’arbres susceptibles de se développer au moins dans 2 cl. de Ø  par ha</v>
          </cell>
          <cell r="E153" t="str">
            <v>Au moins la moitié des couronnes symétriques 
Troncs d’aplomb, bien enracinés; au max. quelques arbres fortement penchés. Au moins 40 % de francs-pieds</v>
          </cell>
          <cell r="F153" t="str">
            <v>Surface avec forte concurrence de la végétation &lt; 1/2</v>
          </cell>
          <cell r="H153" t="str">
            <v>Au moins 2 collectifs/ha (2 - 5 a, en moyenne tous les 100 m) ou degré de recouvrement d’au moins 3 %
Mélange conforme au but</v>
          </cell>
        </row>
        <row r="155">
          <cell r="A155" t="str">
            <v>Pineraies (pin sylvestre)</v>
          </cell>
        </row>
        <row r="157">
          <cell r="A157" t="str">
            <v>61 Pineraie à Molinie</v>
          </cell>
          <cell r="B157" t="str">
            <v>Aucune exigence n’a été formulée pour cette station. (Motif: voir rubrique «Sylviculture» Annexe 2B S. 187)</v>
          </cell>
        </row>
        <row r="158">
          <cell r="A158" t="str">
            <v>62 Pineraie à Orchidées</v>
          </cell>
          <cell r="B158" t="str">
            <v>pin’s 50 - 95 %
feuillus 5 - 50 %
ép 0 - 20 %</v>
          </cell>
          <cell r="C158" t="str">
            <v>Suff'ment d’arbres susceptibles de se développer dans au moins 2 cl. de Ø  par ha</v>
          </cell>
          <cell r="D158" t="str">
            <v>Par pieds isolés, tout au plus par petits collectifs</v>
          </cell>
          <cell r="E158" t="str">
            <v>Longueur min. des couronnes ½
Au max. la moitié des couronnes très asymétriques.
Troncs en général d’aplomb, bien enracinés; au max. quelques arbres fortement penché</v>
          </cell>
          <cell r="F158" t="str">
            <v>Surface avec forte concurrence de la végétation &lt; 2/3</v>
          </cell>
          <cell r="G158" t="str">
            <v>Sur matière minérale dans les
trouées</v>
          </cell>
          <cell r="H158" t="str">
            <v>Au moins 1 collectif par ha (2-5 a, en moyenne tous les 100 m) ou degré de recouvrement d’au moins 3 %
Mélange conforme au but</v>
          </cell>
        </row>
        <row r="159">
          <cell r="A159" t="str">
            <v>65 Pineraie à Bruyère</v>
          </cell>
          <cell r="B159" t="str">
            <v>pin’s 50 - 95 %
feuillus et grands buissons 5 - 20 %
ép, sa, mél 0 - 20 %</v>
          </cell>
          <cell r="C159" t="str">
            <v>Suff'ment d’arbres susceptibles de se développer dans au moins 2 cl. de Ø  par ha</v>
          </cell>
          <cell r="D159" t="str">
            <v>Par pieds isolés, tout au plus par petits collectifs</v>
          </cell>
          <cell r="E159" t="str">
            <v>Longueur min. des couronnes ½
Au max. la moitié des couronnes très asymétriques.
Troncs en général d’aplomb, bien enracinés; au max. quelques arbres fortement penché</v>
          </cell>
          <cell r="F159" t="str">
            <v>Surface avec forte concurrence de la végétation &lt; 2/3</v>
          </cell>
          <cell r="G159" t="str">
            <v>Sur matière minérale dans les
trouées</v>
          </cell>
          <cell r="H159" t="str">
            <v>Au moins 1 collectif par ha (2-5 a, en moyenne tous les 100 m) ou degré de recouvrement d’au moins 3 %
Mélange conforme au but</v>
          </cell>
        </row>
        <row r="160">
          <cell r="A160" t="str">
            <v>65* Pineraie à Bugrane</v>
          </cell>
          <cell r="B160" t="str">
            <v>pin’s 50 - 95 %
feuillus 5 - 50 %
ép, mél 0 - 20 %</v>
          </cell>
          <cell r="C160" t="str">
            <v>Suff'ment d’arbres susceptibles de se développer dans au moins 2 cl. de Ø  par ha</v>
          </cell>
          <cell r="D160" t="str">
            <v>Par pieds isolés</v>
          </cell>
          <cell r="E160" t="str">
            <v>Longueur min. des couronnes ½
Au max. la moitié des couronnes très asymétriques.
Troncs en général d’aplomb, bien enracinés; au max. quelques arbres fortement penché</v>
          </cell>
          <cell r="F160" t="str">
            <v>Surface avec forte concurrence de la végétation &lt; 2/3</v>
          </cell>
          <cell r="G160" t="str">
            <v>Sur matière minérale; en lisière</v>
          </cell>
          <cell r="H160" t="str">
            <v>Au moins 1 collectif par ha (2-5 a, en moyenne tous les 100 m) ou degré de recouvrement d’au moins 3 %
Mélange conforme au but</v>
          </cell>
        </row>
        <row r="161">
          <cell r="A161" t="str">
            <v>68 Pineraie à Callune</v>
          </cell>
          <cell r="B161" t="str">
            <v>pin’s 60 - 95 %
feuillus 5 - 40 %
ép, mél, pin’m, sa 0 - 30 %</v>
          </cell>
          <cell r="C161" t="str">
            <v>Suff'ment d’arbres susceptibles de se développer dans au moins 2 cl. de Ø  par ha</v>
          </cell>
          <cell r="D161" t="str">
            <v>Par pieds isolés, tout au plus par petits collectifs</v>
          </cell>
          <cell r="E161" t="str">
            <v>Longueur min. des couronnes ½
Au max. la moitié des couronnes très asymétriques.
Troncs en général d’aplomb, bien enracinés; au max. quelques arbres fortement penché</v>
          </cell>
          <cell r="F161" t="str">
            <v>Surface avec forte concurrence de la végétation &lt; 2/3</v>
          </cell>
          <cell r="G161" t="str">
            <v>Sur matière minérale dans les
trouées</v>
          </cell>
          <cell r="H161" t="str">
            <v>Au moins 1 collectif par ha (2-5 a, en moyenne tous les 100 m) ou degré de recouvrement d’au moins 3 %
Mélange conforme au but</v>
          </cell>
        </row>
        <row r="162">
          <cell r="A162" t="str">
            <v>68* Pineraie à Airelle</v>
          </cell>
          <cell r="B162" t="str">
            <v>pin’s 70 - 95 %
feuillus 5 - 30 %
mél, ar, ép, pin’m 0 - 20 %</v>
          </cell>
          <cell r="C162" t="str">
            <v>Suff'ment d’arbres susceptibles de se développer dans au moins 2 cl. de Ø  par ha</v>
          </cell>
          <cell r="D162" t="str">
            <v>Par pieds isolés, tout au plus par petits collectifs</v>
          </cell>
          <cell r="E162" t="str">
            <v>Longueur min. des couronnes ½
Au max. la moitié des couronnes très asymétriques.
Troncs en général d’aplomb, bien enracinés; au max. quelques arbres fortement penché</v>
          </cell>
          <cell r="F162" t="str">
            <v>Surface avec forte concurrence de la végétation &lt; 2/3</v>
          </cell>
          <cell r="G162" t="str">
            <v>Sur matière minérale, en lisière</v>
          </cell>
          <cell r="H162" t="str">
            <v>Au moins 1 collectif par ha (2-5 a, en moyenne tous les 100 m) ou degré de recouvrement d’au moins 3 %
Mélange conforme au but</v>
          </cell>
        </row>
        <row r="164">
          <cell r="A164" t="str">
            <v>Pineraies de Montagne</v>
          </cell>
        </row>
        <row r="166">
          <cell r="A166" t="str">
            <v>67 Pineraie de montagne à Bruyère</v>
          </cell>
          <cell r="B166" t="str">
            <v>Aucune exigence n’a été formulée pour cette station. (Motif: voir rubrique «Sylviculture» Annexe 2B S. 199)</v>
          </cell>
        </row>
        <row r="167">
          <cell r="A167" t="str">
            <v>69 Pineraie de montagne à Rhododendron cilié</v>
          </cell>
          <cell r="B167" t="str">
            <v>Aucune exigence n’a été formulée pour cette station. (Motif: voir rubrique «Sylviculture» Annexe 2B S. 200)</v>
          </cell>
        </row>
        <row r="168">
          <cell r="A168" t="str">
            <v>70 Pineraie de montagne à Rhododendron ferrugineux</v>
          </cell>
          <cell r="B168" t="str">
            <v>Aucune exigence n’a été formulée pour cette station. (Motif: voir rubrique «Sylviculture» Annexe 2B S. 201)</v>
          </cell>
        </row>
        <row r="170">
          <cell r="A170" t="str">
            <v>Stations forestières particulières</v>
          </cell>
        </row>
        <row r="172">
          <cell r="A172" t="str">
            <v>22 Érablaie à Langue-de-Cerf typique</v>
          </cell>
          <cell r="B172" t="str">
            <v>feuillus 90 - 100 %
ér 50 - 100 %
ti, fr, or’m 0 - 50 %</v>
          </cell>
          <cell r="C172" t="str">
            <v>Suff'ment d’arbres susceptibles de se développer au moins dans 2 cl. de Ø  par ha</v>
          </cell>
          <cell r="E172" t="str">
            <v>Troncs en général bien enracinés; au max. quelques arbres fortement penchés</v>
          </cell>
          <cell r="F172" t="str">
            <v>Surface à forte concurrence de la végétation &lt; 1/3</v>
          </cell>
          <cell r="G172" t="str">
            <v>Dans les trouées</v>
          </cell>
          <cell r="H172" t="str">
            <v>Au moins 1 collectif par ha (2-5 a en moyenne tous les 100 m) ou degré de recouvrement d’au moins 3 %.
Mélange conforme au but</v>
          </cell>
        </row>
        <row r="173">
          <cell r="A173" t="str">
            <v>23 Érablaie à Alisier</v>
          </cell>
          <cell r="B173" t="str">
            <v>Aucune exigence n’a été formulée pour cette station. (Motif: voir rubrique «Sylviculture» Annexe 2B S. 204)</v>
          </cell>
        </row>
        <row r="174">
          <cell r="A174" t="str">
            <v>24* Érablaie à Orme</v>
          </cell>
          <cell r="B174" t="str">
            <v>ér’s, or’m, fr 90 - 100 %
résineux 0 - 10 %</v>
          </cell>
          <cell r="C174" t="str">
            <v>Suff'ment d’arbres susceptibles de se développer au moins dans 2 cl. de Ø  par ha</v>
          </cell>
          <cell r="E174" t="str">
            <v>Troncs en général bien enracinés; au max. quelques arbres fortement penchés</v>
          </cell>
          <cell r="F174" t="str">
            <v>Existence de petites stations protégées de l’éboulis. Surface à forte concurrence de la végétation &lt; 1/3</v>
          </cell>
          <cell r="G174" t="str">
            <v>Dans les trouées</v>
          </cell>
          <cell r="H174" t="str">
            <v>Au moins 2 collectifs par ha (2-5 a en moyenne tous les 75 m) ou degré de recouvrement d’au moins 6 %.
Mélange conforme au but</v>
          </cell>
        </row>
        <row r="175">
          <cell r="A175" t="str">
            <v>25 Tillaie à Aspérule de Turin</v>
          </cell>
          <cell r="B175" t="str">
            <v>ti, ér, fr, mer, autres feuillus
90 - 100 %</v>
          </cell>
          <cell r="C175" t="str">
            <v>Suff'ment d’arbres susceptibles de se développer au moins dans 2 cl. de Ø  par ha</v>
          </cell>
          <cell r="E175" t="str">
            <v>Au moins la moitié des couronnes équilibrées. Troncs d’aplomb, en général bien enracinés; au max. quelques arbres fortement penchés</v>
          </cell>
          <cell r="F175" t="str">
            <v>Existence de petites stations protégées de l’éboulis. Surface à forte concurrence de la végétation vis-à-vis du frêne &lt; 1/3</v>
          </cell>
          <cell r="G175" t="str">
            <v>Dans les trouées</v>
          </cell>
          <cell r="H175" t="str">
            <v>Au moins 1 collectif par ha (2-5 a en moyenne tous les 100 m) ou degré de recouvrement d’au moins 3 %.
Mélange conforme au but</v>
          </cell>
        </row>
        <row r="176">
          <cell r="A176" t="str">
            <v>25* Tillaie à Érable</v>
          </cell>
          <cell r="B176" t="str">
            <v>ti, ér, fr, ch, mer, ali’bl
autres feuillus 90 - 100 %</v>
          </cell>
          <cell r="C176" t="str">
            <v>Suff'ment d’arbres susceptibles de se développer au moins dans 2 cl. de Ø  par ha</v>
          </cell>
          <cell r="E176" t="str">
            <v>Troncs en général bien enracinés; au max. quelques arbres fortement penchés</v>
          </cell>
          <cell r="F176" t="str">
            <v>Existence de petites stations protégées de l’éboulis. Surface à forte concurrence de la végétation vis-à-vis du frêne &lt; 1/3</v>
          </cell>
          <cell r="G176" t="str">
            <v>Dans les trouées</v>
          </cell>
          <cell r="H176" t="str">
            <v>Au moins 2 collectifs par ha (2-5 a en moyenne tous les 75 m) ou degré de recouvrement d’au moins 4 %.
Mélange conforme au but</v>
          </cell>
        </row>
        <row r="177">
          <cell r="A177" t="str">
            <v>25B Tillaie insubrienne à Aspérule de Turin</v>
          </cell>
          <cell r="B177" t="str">
            <v>ti 40 - 80 %
autres feuillus 10 - 60 %
rob 0 - 10 %
laurier, houx, sem. 0 - 30 %</v>
          </cell>
          <cell r="C177" t="str">
            <v>Suff'ment d’arbres susceptibles de se développer au moins dans 2 cl. de Ø  par ha</v>
          </cell>
          <cell r="E177" t="str">
            <v>Troncs en général bien enracinés; au max. quelques arbres fortement penchés</v>
          </cell>
          <cell r="F177" t="str">
            <v>Existence de petites stations protégées de l’éboulis. Surface à forte concurrence de la végétation vis-à-vis du frêne &lt; 1/3</v>
          </cell>
          <cell r="G177" t="str">
            <v>Dans les trouées</v>
          </cell>
          <cell r="H177" t="str">
            <v>Au moins 1 collectif par ha (2-5 a en moyenne tous les 100 m) ou degré de recouvrement d’au moins 3 %.
Mélange conforme au but</v>
          </cell>
        </row>
        <row r="178">
          <cell r="A178" t="str">
            <v>47H Pessière à Hypne cyprès</v>
          </cell>
          <cell r="B178" t="str">
            <v>ép 50 - 100 %
sorb’oi sem.
sa, mél 0 - 50 %</v>
          </cell>
          <cell r="C178" t="str">
            <v>Suff'ment d’arbres susceptibles de se développer au moins dans 2 cl. de Ø  par ha</v>
          </cell>
          <cell r="D178" t="str">
            <v>Petits collectifs, éventuellement arbres isolés</v>
          </cell>
          <cell r="E178" t="str">
            <v>Couronnes au moins ½ 
Coeff. d’élanc.: &lt; 80
Troncs d' aplomb, en général bien enracinés; au max. quelques arbres fortement penchés</v>
          </cell>
          <cell r="G178" t="str">
            <v>Au moins sur 1/10 de la surface</v>
          </cell>
          <cell r="H178" t="str">
            <v>Au moins 30 cellules de régénération par ha (en moyenne tous les 19 m) ou degré de recouvrement d’au moins 4 %.
Mélange conforme au but</v>
          </cell>
        </row>
        <row r="179">
          <cell r="A179" t="str">
            <v>48 Pessière-Sapinière à Asplénium sur gros blocs</v>
          </cell>
          <cell r="B179" t="str">
            <v>sa 10 - 90 %
ép 10 - 90 %
sorb’oi et ér’s sem.
dans les stations basses: hê sem.</v>
          </cell>
          <cell r="C179" t="str">
            <v>Suff'ment d’arbres susceptibles de se développer au moins dans 2 cl. de Ø  par ha</v>
          </cell>
          <cell r="D179" t="str">
            <v>Petits collectifs ou arbres isolés</v>
          </cell>
          <cell r="E179" t="str">
            <v>Couronnes au moins 2/3
Coeff. d’élanc.: &lt; 80
Troncs d’aplomb bien enracinés; au max. quelques arbres fortement penchés</v>
          </cell>
          <cell r="F179" t="str">
            <v>Tous les 15 m (15 emplacements / ha) bois pourri ou petites éminences avec bosquet de sorbier des oiseleurs</v>
          </cell>
          <cell r="G179" t="str">
            <v>Pour un degré de recouvrement 
&lt; 0,6, au moins 5 sapins par a (en moyenne tous les 4,5 m),
épicéa dans les trouées</v>
          </cell>
          <cell r="H179" t="str">
            <v>Au moins 30 cellules de régénération par ha (en moyenne tous les 19 m) ou degré de recouvrement d’au moins 4 %.
Mélange conforme au but</v>
          </cell>
        </row>
        <row r="180">
          <cell r="A180" t="str">
            <v>56 Pessière à Sphaigne typique</v>
          </cell>
          <cell r="B180" t="str">
            <v>Aucune exigence n’a été formulée pour cette station. (Motif: voir rubrique «Sylviculture» Annexe 2B S. 218)</v>
          </cell>
        </row>
        <row r="181">
          <cell r="A181" t="str">
            <v>57BI Pessière à Homogyne typique, var. à gros blocs</v>
          </cell>
          <cell r="B181" t="str">
            <v>ép 100 %
sorb’oi sem.</v>
          </cell>
          <cell r="C181" t="str">
            <v>Suff'ment d’arbres susceptibles de se développer au moins dans 3 cl. de Ø  par ha</v>
          </cell>
          <cell r="D181" t="str">
            <v>Troches, éventuellement arbres isolés</v>
          </cell>
          <cell r="E181" t="str">
            <v>longueur au moins 2/3
Troncs d’aplomb, en général bien enracinés; au max. quelques arbres fortement penchés</v>
          </cell>
          <cell r="F181" t="str">
            <v>Tous les 12 m (80 emplacements / ha) bois pourri ou petites éminences avec bosquet de sorbier des oiseleurs</v>
          </cell>
          <cell r="G181" t="str">
            <v>Épicéa et sorbier des oiseleurs présents sur au moins 1/3 des emplacements favorables</v>
          </cell>
          <cell r="H181" t="str">
            <v>Au moins 60 cellules de régénération par ha (en moyenne tous les 13 m)</v>
          </cell>
        </row>
        <row r="182">
          <cell r="A182" t="str">
            <v>71 Pineraie de montagne à Sphaigne</v>
          </cell>
          <cell r="B182" t="str">
            <v>Aucune exigence n’a été formulée pour cette station. (Motif: voir rubrique «Sylviculture» Annexe 2B S. 222)</v>
          </cell>
        </row>
      </sheetData>
      <sheetData sheetId="16">
        <row r="1">
          <cell r="A1" t="str">
            <v>Profil idéal</v>
          </cell>
        </row>
        <row r="2">
          <cell r="B2" t="str">
            <v>Mélange  Genre et degré</v>
          </cell>
          <cell r="C2" t="str">
            <v>Structucture vertical
Répartition des DHP</v>
          </cell>
          <cell r="D2" t="str">
            <v>Structure horizontale</v>
          </cell>
          <cell r="E2" t="str">
            <v>Éléments stabilisléments stabilisateursteursCouronnesAplomb/enracinement</v>
          </cell>
          <cell r="F2" t="str">
            <v>Rajeunissement: Lit de germination</v>
          </cell>
          <cell r="G2" t="str">
            <v>Recrû initial (de 10 à 40 cm de hauteur)</v>
          </cell>
          <cell r="H2" t="str">
            <v>Rajeunissement établi (de 40 cm de hauteur à 12 cm de DHP, fourré compris)</v>
          </cell>
        </row>
        <row r="4">
          <cell r="A4" t="str">
            <v>Arolières et mélézins de l’étage subalpin supérieur</v>
          </cell>
        </row>
        <row r="6">
          <cell r="A6" t="str">
            <v>59 Arolière à Rhododendron</v>
          </cell>
          <cell r="B6" t="str">
            <v>ar       60 - 90 %
mél     10 - 40 %
sorb’oi, évent. pin’m  sem.</v>
          </cell>
          <cell r="C6" t="str">
            <v>Suff'ment d’arbres susceptibles de se développer au moins dans 4 cl. de Ø  par ha</v>
          </cell>
          <cell r="D6" t="str">
            <v>Par pieds isolés mél et par troches ar 
Degré de fermeture: entrouvert à espacé</v>
          </cell>
          <cell r="E6" t="str">
            <v>Couronnes jusqu’au sol
Tous les troncs bien enracinés, pas d’arbres fortement penchés</v>
          </cell>
          <cell r="F6" t="str">
            <v>Endroits surélevés, préservés d’une forte concurrence de la végétation (arole) et emplacements avec matière minérale (mélèze)</v>
          </cell>
          <cell r="G6" t="str">
            <v>Arole et sorb'oi présents au moins dans 1/2 des endroits surélevés, propices au rajeunissement</v>
          </cell>
          <cell r="H6" t="str">
            <v>au moins 60 cellules de régénération/ha (en moyenne tous les 13 m)
Mélange conforme au but</v>
          </cell>
        </row>
        <row r="7">
          <cell r="A7" t="str">
            <v>59V Arolière à Myrtille</v>
          </cell>
          <cell r="B7" t="str">
            <v>ar       60 - 90 %
mél     10 - 40 %
sorb’oi, évent. pin’m  sem.</v>
          </cell>
          <cell r="C7" t="str">
            <v>Suff'ment d’arbres susceptibles de se développer au moins dans 4 cl. de Ø  par ha</v>
          </cell>
          <cell r="D7" t="str">
            <v>Par pieds isolés mél et par troches ar 
Degré de fermeture: entrouvert à espacé</v>
          </cell>
          <cell r="E7" t="str">
            <v>Couronnes jusqu’au sol
Tous les troncs bien enracinés, pas d’arbres fortement penchés</v>
          </cell>
          <cell r="F7" t="str">
            <v>Endroits surélevés, préservés d’une forte concurrence de la végétation (arole) et emplacements avec matière minérale (mélèze)</v>
          </cell>
          <cell r="G7" t="str">
            <v>Arole et sorb'oi présents au moins dans 1/2 des endroits surélevés, propices au rajeunissement</v>
          </cell>
          <cell r="H7" t="str">
            <v>au moins 40 cellules de régénération/ha (en moyenne tous les 16 m)
Mélange conforme au but</v>
          </cell>
        </row>
        <row r="8">
          <cell r="A8" t="str">
            <v>59L Arolière à Laser</v>
          </cell>
          <cell r="B8" t="str">
            <v>ar        60 - 90 %
mél   10 - 40 %
sorb’oi, évent. pin’m  sem.</v>
          </cell>
          <cell r="C8" t="str">
            <v>Suff'ment d’arbres susceptibles de se développer au moins dans 4 cl. de Ø  par ha</v>
          </cell>
          <cell r="D8" t="str">
            <v>Par pieds isolés mél et par troches ar 
Degré de fermeture: entrouvert à espacé</v>
          </cell>
          <cell r="E8" t="str">
            <v>Couronnes jusqu’au sol
Tous les troncs bien enracinés, pas d’arbres fortement penchés</v>
          </cell>
          <cell r="F8" t="str">
            <v xml:space="preserve">Endroits surélevés préservés d’une forte concurrence de la végétation (arole) et emplacements avec matière minérale (mélèze) </v>
          </cell>
          <cell r="G8" t="str">
            <v>Protection contre le glissement du manteau neigeux (souches, bois mort, pierres, etc.)</v>
          </cell>
        </row>
        <row r="9">
          <cell r="A9" t="str">
            <v>59J Mélézin à Genévrier</v>
          </cell>
          <cell r="B9" t="str">
            <v>mél   90 - 95 %
ép, sa, hê, ar, sorb’oi  5 - 10 %</v>
          </cell>
          <cell r="C9" t="str">
            <v>Suff'ment d’arbres susceptibles de se développer au moins dans 4 cl. de Ø  par ha</v>
          </cell>
          <cell r="D9" t="str">
            <v>Par pieds isolés et par troches 
Degré de fermeture: entrouvert à espacé</v>
          </cell>
          <cell r="E9" t="str">
            <v>Couronnes jusqu’au sol
Tous les troncs bien enracinés, pas d’arbres fortement penchés</v>
          </cell>
          <cell r="F9" t="str">
            <v>Emplacements avec matière minérale, sans recouvrement, avec protection contre le glissement du manteau neigeux (souches, bois mort, pierres, etc.)</v>
          </cell>
          <cell r="G9" t="str">
            <v>Mélèze présent au moins dans 1/2 des endroits propices au rajeunissement</v>
          </cell>
          <cell r="H9" t="str">
            <v>Au moins 60 cellules de régénération/ha (en moyenne tous les 13 m)
Mélange conforme au but</v>
          </cell>
        </row>
        <row r="10">
          <cell r="A10" t="str">
            <v>59E Arolière à Bruyère</v>
          </cell>
          <cell r="B10" t="str">
            <v>Aucune exigence n’a été formulée pour cette station. (Motif: voir rubrique «Sylviculture» Annexe 2B S. 222)</v>
          </cell>
        </row>
        <row r="11">
          <cell r="A11" t="str">
            <v>59C Arolière à Cotonéaster</v>
          </cell>
          <cell r="B11" t="str">
            <v>Aucune exigence n’a été formulée pour cette station. (Motif: voir rubrique «Sylviculture» Annexe 2B S. 222)</v>
          </cell>
        </row>
        <row r="12">
          <cell r="A12" t="str">
            <v>59A Arolière à Cotonéaster</v>
          </cell>
          <cell r="B12" t="str">
            <v>Aucune exigence n’a été formulée pour cette station. (Motif: voir rubrique «Sylviculture» Annexe 2B S. 222)</v>
          </cell>
        </row>
        <row r="13">
          <cell r="A13" t="str">
            <v>59* Mélézin à Rhododendron</v>
          </cell>
          <cell r="B13" t="str">
            <v xml:space="preserve">mél         60 - 90 %
sorb’oi    10 - 40 %  </v>
          </cell>
          <cell r="C13" t="str">
            <v>Suff'ment d’arbres susceptibles de se développer au moins dans 3 cl. de Ø  par ha</v>
          </cell>
          <cell r="D13" t="str">
            <v>Par pieds isolés 
Degré de fermeture: espacé à clairiéré</v>
          </cell>
          <cell r="E13" t="str">
            <v>Couronnes jusqu’au sol
Tous les troncs bien enracinés, pas d’arbres fortement penchés</v>
          </cell>
          <cell r="F13" t="str">
            <v>Endroits surélevés préservés d’une forte concurrence de la végétation (arole) et emplacements avec matière minérale (mélèze) Protection contre le glissement du manteau neigeux (souches, bois mort, pierres, etc.)</v>
          </cell>
          <cell r="G13" t="str">
            <v>Arole et sorb'oi présents au moins dans 1/2 des endroits surélevés, propices au rajeunissement</v>
          </cell>
          <cell r="H13" t="str">
            <v>Au moins 60 cellules de régénération/ha (en moyenne tous les 13 m)Mélange conforme au but</v>
          </cell>
        </row>
        <row r="14">
          <cell r="A14" t="str">
            <v>72 Arolière des Alpes du Nord</v>
          </cell>
          <cell r="B14" t="str">
            <v>Aucune exigence n’a été formulée pour cette station. (Motif: voir rubrique «Sylviculture» Annexe 2B S. 18)</v>
          </cell>
        </row>
        <row r="16">
          <cell r="A16" t="str">
            <v>Forêts résineuses de l’étage subalpin</v>
          </cell>
        </row>
        <row r="18">
          <cell r="A18" t="str">
            <v>57C Pessière à Homogyne avec Calamagrostide velue</v>
          </cell>
          <cell r="B18" t="str">
            <v xml:space="preserve">ép    85 - 95 %
sorb’oi    5 %
mél       0 - 10 % </v>
          </cell>
          <cell r="C18" t="str">
            <v>Suff'ment d’arbres susceptibles de se développer au moins dans 3 cl. de Ø  par ha</v>
          </cell>
          <cell r="D18" t="str">
            <v>Par collectifs, évent. par pieds isolés
Degré de fermeture: entrouvert à espacé</v>
          </cell>
          <cell r="E18" t="str">
            <v>Couronnes jusqu’au sol
Troncs d’aplomb, bien enracinés; pas d’arbres fortement penchés</v>
          </cell>
          <cell r="F18" t="str">
            <v>Bois en décomposition ou microstations surélevées avec petits groupes de sorb'oi ou avec matière minérale: tous les 8 m (150 emplacements/ha)
Protection contre le glissement du manteau neigeux (souches, bois mort, pierres, etc.)</v>
          </cell>
          <cell r="G18" t="str">
            <v>ép et sorb'oi présents au moins dans 1/2 des endroits propices au rajeunissement</v>
          </cell>
          <cell r="H18" t="str">
            <v>Au moins 100 cellules de régénération/ha (en moyenne tous les 10 m)
Mélange conforme au but</v>
          </cell>
        </row>
        <row r="19">
          <cell r="A19" t="str">
            <v>57V Pessière à Homogyne typique</v>
          </cell>
          <cell r="B19" t="str">
            <v xml:space="preserve">ép    85 - 95 %
sorb’oi    5 %
mél       0 - 10 % </v>
          </cell>
          <cell r="C19" t="str">
            <v>Suff'ment d’arbres susceptibles de se développer au moins dans 3 cl. de Ø  par ha</v>
          </cell>
          <cell r="D19" t="str">
            <v>Par collectifs, évent. par pieds isolés
Degré de fermeture: entrouvert à espacé</v>
          </cell>
          <cell r="E19" t="str">
            <v>Couronnes jusqu’au sol
Troncs d’aplomb, bien enracinés; pas d’arbres fortement penchés</v>
          </cell>
          <cell r="F19" t="str">
            <v>Bois en décomposition ou microstations surélevées avec petits groupes de sorb'oi ou avec matière minérale: tous les 8 m (150 emplacements/ha)</v>
          </cell>
          <cell r="G19" t="str">
            <v>ép et sorb'oi présents au moins dans 1/2 des endroits propices au rajeunissement</v>
          </cell>
          <cell r="H19" t="str">
            <v>Au moins 100 cellules de régénération/ha (en moyenne tous les 10 m)
Mélange conforme au but</v>
          </cell>
        </row>
        <row r="20">
          <cell r="A20" t="str">
            <v>57S Pessière à Homogyne avec Sphaignes</v>
          </cell>
          <cell r="B20" t="str">
            <v xml:space="preserve">ép      90 - 95 %
sorb’oi  5 %
pin’m       0 - 5 % </v>
          </cell>
          <cell r="C20" t="str">
            <v>Suff'ment d’arbres susceptibles de se développer au moins dans 4 cl. de Ø  par ha</v>
          </cell>
          <cell r="D20" t="str">
            <v>Par collectifs, évent. par pieds isolés
Degré de fermeture: espacé</v>
          </cell>
          <cell r="E20" t="str">
            <v>Couronnes jusqu’au sol
Troncs d’aplomb, bien enracinés; pas d’arbres fortement penchés</v>
          </cell>
          <cell r="F20" t="str">
            <v xml:space="preserve">Bois en décomposition ou microstations surélevées avec petits groupes de sorb'oi: tous les 10 m (100 emplacements/ha) </v>
          </cell>
          <cell r="G20" t="str">
            <v>ép et sorb'oi présents au moins dans 1/2 des endroits propices au rajeunissement</v>
          </cell>
          <cell r="H20" t="str">
            <v>Au moins 80 cellules de régénération/ha (en moyenne tous les 12 m)
Mélange conforme au but</v>
          </cell>
        </row>
        <row r="21">
          <cell r="A21" t="str">
            <v>57M Pessière à Homogyne avec Mélampyre</v>
          </cell>
          <cell r="B21" t="str">
            <v>ép          60 - 80 %
mél         20 - 40 %
sorb’oi        sem.</v>
          </cell>
          <cell r="C21" t="str">
            <v>Suff'ment d’arbres susceptibles de se développer au moins dans 3 cl. de Ø  par ha</v>
          </cell>
          <cell r="D21" t="str">
            <v>Par collectifs. Degré de fermeture: entrouvert</v>
          </cell>
          <cell r="E21" t="str">
            <v>Longueur min. des couronnes 2/3
Troncs d’aplomb, bien enracinés; pas d’arbres fortement penchés</v>
          </cell>
          <cell r="F21" t="str">
            <v>Matière minérale ou sorb'oi: tous les 8 m (150 emplacements/ha)</v>
          </cell>
          <cell r="G21" t="str">
            <v>ép et sorb'oi présents au moins dans 1/2 des endroits propices au rajeunissement</v>
          </cell>
          <cell r="H21" t="str">
            <v>Au moins 100 cellules de régénération/ha (en moyenne tous les 10 m)
Mélange conforme au but</v>
          </cell>
        </row>
        <row r="22">
          <cell r="A22" t="str">
            <v>58 Pessière à Airelle typique</v>
          </cell>
          <cell r="B22" t="str">
            <v>ép  70 - 100 %
Si présent dans la région:
mél       10 - 30 %
sorb’oi        sem.
Évent. ar       quelques</v>
          </cell>
          <cell r="C22" t="str">
            <v>Suff'ment d’arbres susceptibles de se développer au moins dans 3 cl. de Ø  par ha</v>
          </cell>
          <cell r="D22" t="str">
            <v>Par collectifs, évent. par pieds isolés
Degré de fermeture: entrouvert</v>
          </cell>
          <cell r="E22" t="str">
            <v>Couronnes jusqu’au sol
Troncs d’aplomb, bien enracinés; pas d’arbres fortement penchés</v>
          </cell>
          <cell r="F22" t="str">
            <v>Microstations avec matière minérale ou sorb'oi: tous les 10 m (100 emplacements/ha)
Protection contre le glissement du manteau neigeux (souches, bois mort, pierres, etc.)</v>
          </cell>
          <cell r="G22" t="str">
            <v>ép et sorb'oi présents au moins dans 1/2 des endroits propices au rajeunissement</v>
          </cell>
          <cell r="H22" t="str">
            <v>Au moins 80 cellules de régénération/ha (en moyenne tous les 12 m)
Mélange conforme au but</v>
          </cell>
        </row>
        <row r="23">
          <cell r="A23" t="str">
            <v>58C Pessière à Airelle avec Calamagrostide velue</v>
          </cell>
          <cell r="B23" t="str">
            <v xml:space="preserve">ép      80 - 90 %
mél     10 - 20 %  </v>
          </cell>
          <cell r="C23" t="str">
            <v>Suff'ment d’arbres susceptibles de se développer au moins dans 4 cl. de Ø  par ha</v>
          </cell>
          <cell r="D23" t="str">
            <v>Par collectifs et par pieds isolés
Degré de fermeture: entrouvert à espacé</v>
          </cell>
          <cell r="E23" t="str">
            <v>Couronnes jusqu’au sol
Troncs d’aplomb, bien enracinés; pas d’arbres fortement penchés</v>
          </cell>
          <cell r="F23" t="str">
            <v>Microstations avec matière minérale: tous les 8 m (150 emplacements/ha)
Protection contre le glissement du manteau neigeux (souches, bois mort, pierres, etc.)</v>
          </cell>
          <cell r="G23" t="str">
            <v>ép présent au moins dans 1/2 des endroits propices au rajeunissement</v>
          </cell>
          <cell r="H23" t="str">
            <v>Au moins 100 cellules de régénération/ha (en moyenne tous les 10 m)
Mélange conforme au but</v>
          </cell>
        </row>
        <row r="24">
          <cell r="A24" t="str">
            <v>58L Pessière à Airelle avec Laser</v>
          </cell>
          <cell r="B24" t="str">
            <v>ép  50 %
mél   50 %
ar   quelques</v>
          </cell>
          <cell r="C24" t="str">
            <v>Suff'ment d’arbres susceptibles de se déve-lopper au moins dans 4 cl. de Ø  par ha</v>
          </cell>
          <cell r="D24" t="str">
            <v>Par collectifs et par pieds isolés
Degré de fermeture: entrouvert à espacé</v>
          </cell>
          <cell r="E24" t="str">
            <v>Couronnes jusqu’au sol
Troncs d’aplomb, bien enracinés; pas d’arbres fortement penchés</v>
          </cell>
          <cell r="F24" t="str">
            <v>Microstations avec matière minérale: tous les 10 m (100 emplacements/ha)
Protection contre le glissement du manteau neigeux (souches, bois mort, pierres, etc.)</v>
          </cell>
          <cell r="G24" t="str">
            <v>ép présent au moins dans 1/2 des endroits propices au rajeunissement</v>
          </cell>
          <cell r="H24" t="str">
            <v>Au moins 80 cellules de régénération/ha (en moyenne tous les 12 m)
Mélange conforme au but</v>
          </cell>
        </row>
        <row r="25">
          <cell r="A25" t="str">
            <v>60 Pessière à hautes herbes typique</v>
          </cell>
          <cell r="B25" t="str">
            <v>ép  90 - 95 %
sorb’oi, au’v  10 %</v>
          </cell>
          <cell r="C25" t="str">
            <v>Suff'ment d’arbres susceptibles de se développer au moins dans 3 cl. de Ø  par ha</v>
          </cell>
          <cell r="D25" t="str">
            <v>Par collectifs, évent. par pieds isolés
Degré de fermeture: entrouvert à espacé</v>
          </cell>
          <cell r="E25" t="str">
            <v>Couronnes jusqu’au sol
Troncs d’aplomb, bien enracinés; pas d’arbres fortement penchés</v>
          </cell>
          <cell r="F25" t="str">
            <v xml:space="preserve">Bois en décomposition: tous les 8 m (150 emplacements/ha) </v>
          </cell>
          <cell r="G25" t="str">
            <v>ép et sorb'oi présents au moins dans 1/2 des endroits propices au rajeunissement</v>
          </cell>
          <cell r="H25" t="str">
            <v>Au moins 100 cellules de régénération/ha (en moyenne tous les 10 m)
Mélange conforme au but</v>
          </cell>
        </row>
        <row r="26">
          <cell r="A26" t="str">
            <v>60A Pessière à hautes herbes avec Athyrium alpestre</v>
          </cell>
          <cell r="B26" t="str">
            <v>ép  90 - 95 %
sorb’oi, au’v  10 %</v>
          </cell>
          <cell r="C26" t="str">
            <v>Suff'ment d’arbres susceptibles de se développer au moins dans 3 cl. de Ø  par ha</v>
          </cell>
          <cell r="D26" t="str">
            <v>Par collectifs, évent. par pieds isolés
Degré de fermeture: entrouvert à espacé</v>
          </cell>
          <cell r="E26" t="str">
            <v>Couronnes jusqu’au sol
Troncs d’aplomb, bien enracinés; pas d’arbres fortement penchés</v>
          </cell>
          <cell r="F26" t="str">
            <v xml:space="preserve">Bois en décomposition: tous les 8 m (150 emplacements/ha) </v>
          </cell>
          <cell r="G26" t="str">
            <v>ép et sorb'oi présents au moins dans 1/2 des endroits propices au rajeunissement</v>
          </cell>
          <cell r="H26" t="str">
            <v>Au moins 100 cellules de régénération/ha (en moyenne tous les 10 m)
Mélange conforme au but</v>
          </cell>
        </row>
        <row r="27">
          <cell r="A27" t="str">
            <v>60E Pessière à hautes herbes avec Prêle</v>
          </cell>
          <cell r="B27" t="str">
            <v>ép        90 - 95 %
sorb’oi, au’v      10 %</v>
          </cell>
          <cell r="C27" t="str">
            <v>Suff'ment d’arbres susceptibles de se développer au moins dans 4 cl. de Ø  par ha</v>
          </cell>
          <cell r="D27" t="str">
            <v>Par collectifs, évent. par pieds isolés
Degré de fermeture: entrouvert à espacé</v>
          </cell>
          <cell r="E27" t="str">
            <v>Couronnes jusqu’au sol
Troncs d’aplomb, bien enracinés; pas d’arbres fortement penchés</v>
          </cell>
          <cell r="F27" t="str">
            <v xml:space="preserve">Bois en décomposition: tous les 10 m (100 emplacements/ha) </v>
          </cell>
          <cell r="G27" t="str">
            <v>ép et sorb'oi présents au moins dans 1/2 des endroits propices au rajeunissement</v>
          </cell>
          <cell r="H27" t="str">
            <v>Au moins 80 cellules de régénération/ha (en moyenne tous les 12 m)
Mélange conforme au but</v>
          </cell>
        </row>
        <row r="28">
          <cell r="A28" t="str">
            <v>60* Pessière à Calamagrostide bigarrée</v>
          </cell>
          <cell r="B28" t="str">
            <v>ép     60 - 80 %
sorb’oi, ali’bl, ér’s   10 %
Alpes intermédiaires (région 2):mél  10 - 30 %
Alpes externes (région 1), étage haut-montagnard:    sa    10 - 30 %</v>
          </cell>
          <cell r="C28" t="str">
            <v>Suff'ment d’arbres susceptibles de se développer au moins dans 3 cl. de Ø  par ha</v>
          </cell>
          <cell r="D28" t="str">
            <v>Par collectifs, évent. par pieds isolés Degré de fermeture: entrouvert à espacé</v>
          </cell>
          <cell r="E28" t="str">
            <v>Longueur min. des couronnes 2/3 
Troncs d’aplomb, bien enracinés; pas d’arbres fortement penchés</v>
          </cell>
          <cell r="F28" t="str">
            <v xml:space="preserve">Microstations protégées contre le glissement et la reptation du manteau neigeux, avec matière minérale ou feuillus: tous les 10 m (100 emplacements/ha) </v>
          </cell>
          <cell r="G28" t="str">
            <v>ép et sorb'oi présents au moins dans 1/2 des endroits propices au rajeunissement</v>
          </cell>
          <cell r="H28" t="str">
            <v>Au moins 80 cellules de régénération/ha (en moyenne tous les 12 m)
Mélange conforme au but</v>
          </cell>
        </row>
        <row r="29">
          <cell r="A29" t="str">
            <v>53 Pessière à Polygale petit buis</v>
          </cell>
          <cell r="B29" t="str">
            <v>ép       60 - 80 %
sorb’oi, ali’bl, ér’s, pin’s 10 - 20 %
Alpes intermédiaires (région 2):mél 10 - 30 %
Alpes externes (région 1), étage haut-montagnard et montagnard supérieur:
sa       10 - 30 %</v>
          </cell>
          <cell r="C29" t="str">
            <v>Suff'ment d’arbres susceptibles de se développer au moins dans 4 cl. de Ø  par ha</v>
          </cell>
          <cell r="D29" t="str">
            <v>Par collectifs, évent. par pieds isolés
Degré de fermeture: espacé</v>
          </cell>
          <cell r="E29" t="str">
            <v>Couronnes jusqu’au sol
Troncs d’aplomb, bien enracinés; pas d’arbres fortement penchés</v>
          </cell>
          <cell r="F29" t="str">
            <v xml:space="preserve">Microstations protégées contre le glissement et la reptation du manteau neigeux, avec matière minérale ou feuillus: tous les 10 m (100 emplacements/ha) </v>
          </cell>
          <cell r="G29" t="str">
            <v>ép et sorb'oi présents au moins dans 1/2 des endroits propices au rajeunissement</v>
          </cell>
          <cell r="H29" t="str">
            <v>Au moins 80 cellules de régénération/ha (en moyenne tous les 12 m)
Mélange conforme au but</v>
          </cell>
        </row>
        <row r="30">
          <cell r="A30" t="str">
            <v>47* Sapinière à Mélèze avec Rhododendron</v>
          </cell>
          <cell r="B30" t="str">
            <v>sa       30 - 50 %
mél    20 - 40 %
sorb’oi      10 - 20 %
au’v        0 - 20 %
ép      5 - 10 %
Dans la région 5:    hê, ér’s  5 - 20 %</v>
          </cell>
          <cell r="C30" t="str">
            <v>Suff'ment d’arbres susceptibles de se développer au moins dans 4 cl. de Ø  par ha</v>
          </cell>
          <cell r="D30" t="str">
            <v>Par pieds isolés et par collectifs 
Degré de fermeture: espacé à clairiéré</v>
          </cell>
          <cell r="E30" t="str">
            <v>Couronnes jusqu’au sol
Troncs d’aplomb, bien enracinés; pas d’arbres fortement penchés</v>
          </cell>
          <cell r="F30" t="str">
            <v xml:space="preserve">Bois en décomposition ou microstations surélevées avec peu de concurrence de la végétation: tous les 10 m (100 emplacements/ha) </v>
          </cell>
          <cell r="G30" t="str">
            <v>Présent au moins dans 1/2 des endroits propices au rajeunissement</v>
          </cell>
          <cell r="H30" t="str">
            <v>Au moins 80 cellules de régénération/ha (en moyenne tous les 12 m)
Mélange conforme au but</v>
          </cell>
        </row>
        <row r="32">
          <cell r="A32" t="str">
            <v>Forêts de l’étage haut-montagnard dominées par l’épicéa</v>
          </cell>
        </row>
        <row r="34">
          <cell r="A34" t="str">
            <v>53* Pessière à Bruyère</v>
          </cell>
          <cell r="B34" t="str">
            <v>ép      40 - 60 %
pin’s  30 - 50 %
mél    0 - 10 %
sorb’oi et ali’bl  5 %</v>
          </cell>
          <cell r="C34" t="str">
            <v>Suff'ment d’arbres susceptibles de se développer au moins dans 4 cl. de Ø  par ha</v>
          </cell>
          <cell r="D34" t="str">
            <v>Par pieds isolés, par petits collectifs et aussi par collectifs</v>
          </cell>
          <cell r="E34" t="str">
            <v>Longueur min. des couronnes 2/3
Troncs d’aplomb, bien enracinés; pas d’arbres fortement penchés</v>
          </cell>
          <cell r="F34" t="str">
            <v xml:space="preserve">Au moins sur 1/10 d’ha: sans forte concurrence de la végétation, sans ensoleillement intensif, sans couvert </v>
          </cell>
          <cell r="G34" t="str">
            <v>Sur la matière minérale, dans les trouées</v>
          </cell>
          <cell r="H34" t="str">
            <v>Au moins 50 cellules de régénération/ha (en moyenne tous les 15 m) ou degré de recouvrement d’au moins 6 %
Mélange conforme au but</v>
          </cell>
        </row>
        <row r="35">
          <cell r="A35" t="str">
            <v>54 Pessière à Mélique</v>
          </cell>
          <cell r="B35" t="str">
            <v>ép  80 - 100 %
mél   10 - 20 %
sorb’oi  sem.
Dans la vallée du Rhin antérieur: pas de mélèze</v>
          </cell>
          <cell r="C35" t="str">
            <v>Suff'ment d’arbres susceptibles de se développer au moins dans 3 cl. de Ø  par ha</v>
          </cell>
          <cell r="D35" t="str">
            <v>Par petits collectifs, év. par pieds isolés</v>
          </cell>
          <cell r="E35" t="str">
            <v>Longueur min. des couronnes 2/3; coeff. d'elanc. &lt; 70
Troncs d’aplomb, bien enracinés; pas d’arbres fortement penchés</v>
          </cell>
          <cell r="F35" t="str">
            <v>Au moins sur 3/4 ha: sans forte concurrence de la végétation</v>
          </cell>
          <cell r="G35" t="str">
            <v>Au moins sur 1/5 de la surface</v>
          </cell>
          <cell r="H35" t="str">
            <v>Au moins 50 cellules de régénération/ha (en moyenne tous les 15 m) ou degré de recouvrement d’au moins 6 %
Mélange conforme au but</v>
          </cell>
        </row>
        <row r="36">
          <cell r="A36" t="str">
            <v>55 Pessière à Véronique</v>
          </cell>
          <cell r="B36" t="str">
            <v>ép  80 - 100 %
mél   10 - 20 %
sorb’oi  sem.
Dans la vallée du Rhin antérieur: pas de mélèze</v>
          </cell>
          <cell r="C36" t="str">
            <v>Suff'ment d’arbres susceptibles de se développer au moins dans 3 cl. de Ø  par ha</v>
          </cell>
          <cell r="D36" t="str">
            <v>Par petits collectifs, év. par pieds isolés</v>
          </cell>
          <cell r="E36" t="str">
            <v>Longueur min. des couronnes 2/3; coeff. d'elanc. &lt; 70
Troncs d’aplomb, bien enracinés; pas d’arbres fortement penchés</v>
          </cell>
          <cell r="F36" t="str">
            <v>Au moins sur 3/4 ha: sans forte concurrence de la végétation</v>
          </cell>
          <cell r="G36" t="str">
            <v>Au moins sur 1/5 de la surface</v>
          </cell>
          <cell r="H36" t="str">
            <v>Au moins 50 cellules de régénération/ha (en moyenne tous les 15 m) ou degré de recouvrement d’au moins 6 %
Mélange conforme au but</v>
          </cell>
        </row>
        <row r="37">
          <cell r="A37" t="str">
            <v>55* Pessière à Luzule blanc-de-neige</v>
          </cell>
          <cell r="B37" t="str">
            <v>ép 70 - 90 %
mél  ou pin’s 5 - 25 %
sorb’oi   5 %</v>
          </cell>
          <cell r="C37" t="str">
            <v>Suff'ment d’arbres susceptibles de se développer au moins dans 3 cl. de Ø  par ha</v>
          </cell>
          <cell r="D37" t="str">
            <v>Par petits collectifs et par pieds isolés, aussi par collectifs</v>
          </cell>
          <cell r="E37" t="str">
            <v>Longueur min. des couronnes 2/3
Troncs d’aplomb, bien enracinés; pas d’arbres fortement penchés</v>
          </cell>
          <cell r="F37" t="str">
            <v>Au moins sur 1/20 d’ha: sans ensoleillement intensif, sans couvert, sans forte concurrence de la végétation</v>
          </cell>
          <cell r="G37" t="str">
            <v>Sur la matière minérale, dans les trouées</v>
          </cell>
          <cell r="H37" t="str">
            <v>Au moins 50 cellules de régénération/ha (en moyenne tous les 15 m) ou degré de  recouvrement d’au moins 6 %
Mélange conforme au but</v>
          </cell>
        </row>
        <row r="39">
          <cell r="A39" t="str">
            <v>Pessières-sapinières de l’étage haut-montagnard (Aire principale e secondaire)</v>
          </cell>
        </row>
        <row r="41">
          <cell r="A41" t="str">
            <v>46 Pessière-Sapinière à Myrtille (Aire principale e secondaire)</v>
          </cell>
          <cell r="B41" t="str">
            <v>sa        50 - 70 %
ép      30 - 40 %
sorb’oi   5 %
Étage montagnard sup.: hê (peuplement accessoire) 5 %</v>
          </cell>
          <cell r="C41" t="str">
            <v>Suff'ment d’arbres susceptibles de se développer au moins dans 3 cl. de Ø  par ha</v>
          </cell>
          <cell r="D41" t="str">
            <v>Par pieds isolés (sa) et par petits collectifs (ép)</v>
          </cell>
          <cell r="E41" t="str">
            <v>Longueur min. des couronnes 2/3
Troncs d’aplomb, bien enracinés; pas d’arbres fortement penchés</v>
          </cell>
          <cell r="F41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41" t="str">
            <v>Si degré de recouvrement &lt; 0,6: au moins 50 sapins par a (en moyenne tous les 1,5 m), ép et sorb'oi présents dans les trouées</v>
          </cell>
          <cell r="H41" t="str">
            <v>Au moins 50 cellules de régénération/ha (en moyenne tous les 15 m) ou degré de recouvrement d’au moins 6 %
Mélange conforme au but</v>
          </cell>
        </row>
        <row r="42">
          <cell r="A42" t="str">
            <v>46M Pessière-Sapinière à Myrtille, var. sur podzol (Aire principale e secondaire)</v>
          </cell>
          <cell r="B42" t="str">
            <v>sa        50 - 70 %
ép      30 - 40 %
sorb’oi   5 %</v>
          </cell>
          <cell r="C42" t="str">
            <v>Suff'ment d’arbres susceptibles de se développer au moins dans 3 cl. de Ø  par ha</v>
          </cell>
          <cell r="D42" t="str">
            <v>Par pieds isolés (sa) et par petits collectifs (ép)</v>
          </cell>
          <cell r="E42" t="str">
            <v>Longueur min. des couronnes 2/3, dans 46*: au moins 3/4; coeff. d'elanc. &lt; 70
Troncs d’aplomb, bien enracinés; pas d’arbres fortement penchés</v>
          </cell>
          <cell r="F42" t="str">
            <v xml:space="preserve">Bois en décomposition ou microstations surélevées avec petits groupes de sorb'oi ou avec matière minérale: tous les 12 m (80 emplacements/ha)  
Surface avec forte concurrence de la végétation &lt; 1/3 </v>
          </cell>
          <cell r="G42" t="str">
            <v>Si degré de recouvrement &lt; 0,6: au moins 50 sapins par a (en moyenne tous les 1,5 m), ép et sorb'oi présents dans les trouées</v>
          </cell>
          <cell r="H42" t="str">
            <v>Au moins 50 cellules de régénération/ha (en moyenne tous les 15 m) ou degré de recouvrement d’au moins 6 %
Mélange conforme au but</v>
          </cell>
        </row>
        <row r="43">
          <cell r="A43" t="str">
            <v>46* Pessière-Sapinière à Myrtille avec Sphaignes (Aire principale e secondaire)</v>
          </cell>
          <cell r="B43" t="str">
            <v>sa        50 - 70 %
ép      30 - 40 %
sorb’oi   5 %
étage montagnard sup.: hê (peuplement accessoire) 5 %</v>
          </cell>
          <cell r="C43" t="str">
            <v>Suff'ment d’arbres susceptibles de se développer au moins dans 3 cl. de Ø  par ha</v>
          </cell>
          <cell r="D43" t="str">
            <v>Par pieds isolés (sa) et par petits collectifs (ép), aussi par collectifs</v>
          </cell>
          <cell r="E43" t="str">
            <v>Longueur min. des couronnes 2/3, dans 46*: au moins 3/4; coeff. d'elanc. &lt; 70
Troncs d’aplomb, bien enracinés; pas d’arbres fortement penchés</v>
          </cell>
          <cell r="F43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43" t="str">
            <v>Si degré de recouvrement &lt; 0,6: au moins 50 sapins par a (en moyenne tous les 1,5 m), ép et sorb'oi présents dans les trouées</v>
          </cell>
          <cell r="H43" t="str">
            <v>Au moins 50 cellules de régénération/ha (en moyenne tous les 15 m) ou degré de recouvrement d’au moins 6 %
Mélange conforme au but</v>
          </cell>
        </row>
        <row r="44">
          <cell r="A44" t="str">
            <v>47 Pessière-Sapinière à Calamagrostide velue typique (Aire principale e secondaire)</v>
          </cell>
          <cell r="B44" t="str">
            <v xml:space="preserve">Aire p. dans 4, 5a avec épicéa et aire s.: 
sa        40 - 50 %           ép    30 - 40 %
mél     5 %                      sorb’oi, ér’s 5 %
Aire p. dans 5a avec premiers groupes d’ép.: 
sa  40 - 60 %              ép    0 - 40 %
mél  20 - 60 %            sorb’oi, ér’s, hê sem. </v>
          </cell>
          <cell r="C44" t="str">
            <v>Suff'ment d’arbres susceptibles de se développer au moins dans 3 cl. de Ø  par ha</v>
          </cell>
          <cell r="D44" t="str">
            <v>Par pieds isolés (sa) et par petits collectifs (ép)</v>
          </cell>
          <cell r="E44" t="str">
            <v>Longueur min. des couronnes 2/3; coeff. d'elanc. &lt; 70
Troncs d’aplomb, bien enracinés; pas d’arbres fortement penchés</v>
          </cell>
          <cell r="F44" t="str">
            <v xml:space="preserve">Surface avec forte concurrence de la végétation &lt; 1/3 </v>
          </cell>
          <cell r="G44" t="str">
            <v>Si degré de recouvrement &lt; 0,6: au moins 30 sapins par a (en moyenne tous les 2 m), ép et sorb'oi présents dans les trouées</v>
          </cell>
          <cell r="H44" t="str">
            <v>Au moins 50 cellules de régénération/ha (en moyenne tous les 15 m) ou degré de recouvrement d’au moins 6 %
Mélange conforme au but</v>
          </cell>
        </row>
        <row r="45">
          <cell r="A45" t="str">
            <v>47D Pessière-Sapinière à Calamagrostide velue riche en fougères (Aire principale e secondaire)</v>
          </cell>
          <cell r="B45" t="str">
            <v xml:space="preserve">Aire p. dans 4, 5a avec épicéa et aire s.: 
sa     50 - 80 %              ép     20 - 40 %
mél       5 %                    sorb’oi, ér’s  5 %
Aire p. dans 5a avec premiers groupes d’ép.: sa  50 - 80 %            ép   0 - 30 %
mél  20 - 40 %           sorb’oi, ér’s, hê      sem. </v>
          </cell>
          <cell r="C45" t="str">
            <v>Suff'ment d’arbres susceptibles de se développer au moins dans 3 cl. de Ø  par ha</v>
          </cell>
          <cell r="D45" t="str">
            <v>Par pieds isolés (sa) et par petits collectifs (ép)</v>
          </cell>
          <cell r="E45" t="str">
            <v>Longueur min. des couronnes 2/3; coeff. d'elanc. &lt; 70
Troncs d’aplomb, bien enracinés; pas d’arbres fortement penchés</v>
          </cell>
          <cell r="F45" t="str">
            <v xml:space="preserve">Surface avec forte concurrence de la végétation &lt; 1/3 </v>
          </cell>
          <cell r="G45" t="str">
            <v>Si degré de recouvrement &lt; 0,6: au moins 50 sapins par a (en moyenne tous les 1,5 m), ép et sorb'oi présents dans les trouées</v>
          </cell>
          <cell r="H45" t="str">
            <v>Au moins 50 cellules de régénération/ha (en moyenne tous les 15 m) ou degré de recouvrement d’au moins 6 %
Mélange conforme au but</v>
          </cell>
        </row>
        <row r="46">
          <cell r="A46" t="str">
            <v>47M Pessière-Sapinière à Calamagrostide velue avec Mélampyre (Aire principale e secondaire)</v>
          </cell>
          <cell r="B46" t="str">
            <v>Aire p. dans 4, 5a avec épicéa et aire s.: 
sa    40 - 50 %                  ép   30 - 40 %
mél, pin’s   10 %               sorb’oi     10 %
Aire p. dans 5a avec premiers groupes d’ép.: sa  40 - 60 %                    ép  0 - 40 %
mél, pin’s  20  - 60 %        sorb’oi, hê  sem.</v>
          </cell>
          <cell r="C46" t="str">
            <v>Suff'ment d’arbres susceptibles de se développer au moins dans 3 cl. de Ø  par ha</v>
          </cell>
          <cell r="D46" t="str">
            <v>Par pieds isolés (sa) et par petits collectifs (ép)</v>
          </cell>
          <cell r="E46" t="str">
            <v>Longueur min. des couronnes 2/3; coeff. d'elanc. &lt; 70
Troncs d’aplomb, bien enracinés; pas d’arbres fortement penchés</v>
          </cell>
          <cell r="F46" t="str">
            <v>Au moins sur 1/20 d’ha: - sans ensoleillement intensif- sans couvert - sans forte concurrence de la végétation</v>
          </cell>
          <cell r="G46" t="str">
            <v>Si degré de recouvrement &lt; 0,6: au moins 30 sapins par a (en moyenne tous les 2 m), ép et sorb'oi présents dans les trouées</v>
          </cell>
          <cell r="H46" t="str">
            <v>Au moins 50 cellules de régénération/ha (en moyenne tous les 15 m) ou degré de recouvrement d’au moins 6 %
Mélange conforme au but</v>
          </cell>
        </row>
        <row r="47">
          <cell r="A47" t="str">
            <v>49 Pessière-Sapinière à Prêle typique (Aire principale e secondaire)</v>
          </cell>
          <cell r="B47" t="str">
            <v xml:space="preserve">Aire p. et aire s.:
sa  50 - 70 %
ép   30 - 40 %
sorb’oi sem.
Avant tout dans les variantes basiques:
ér’s, a’b, évent. fr        5 %
</v>
          </cell>
          <cell r="C47" t="str">
            <v>Suff'ment d’arbres susceptibles de se développer au moins dans 3 cl. de Ø  par ha</v>
          </cell>
          <cell r="D47" t="str">
            <v>Par pieds isolés (sa) et par collectifs (ép)</v>
          </cell>
          <cell r="E47" t="str">
            <v>Longueur min. des couronnes 2/3; coeff. d'elanc. &lt; 70
Troncs d’aplomb, bien enracinés; pas d’arbres fortement penchés</v>
          </cell>
          <cell r="F47" t="str">
            <v xml:space="preserve">Bois en décomposition ou microstations surélevées avec petits groupes de sorb'oi: tous les 12 m (80 emplacements/ha) </v>
          </cell>
          <cell r="G47" t="str">
            <v>Si degré de recouvrement &lt; 0,6 aux endroits acides et surélevés: au moins 50 sapins par a (en moyenne tous les 1,5 m), ép et sorb'oi présents dans les trouées</v>
          </cell>
          <cell r="H47" t="str">
            <v>Au moins 50 cellules de régénération/ha (en moyenne tous les 15 m) ou degré de recouvrement d’au moins 6 %
Mélange conforme au but</v>
          </cell>
        </row>
        <row r="48">
          <cell r="A48" t="str">
            <v>49* Pessière-Sapinière à Prêle avec Laiche ferrugineuse (Aire principale e secondaire)</v>
          </cell>
          <cell r="B48" t="str">
            <v>sa                50 - 70 %
ép               30 - 40 %
sorb’oi  sem.
Aire s.: 
maintenir absolument les sapins présents</v>
          </cell>
          <cell r="C48" t="str">
            <v>Suff'ment d’arbres susceptibles de se développer au moins dans 3 cl. de Ø  par ha</v>
          </cell>
          <cell r="D48" t="str">
            <v>Par pieds isolés (sa) et par collectifs (ép)</v>
          </cell>
          <cell r="E48" t="str">
            <v>Longueur min. des couronnes 2/3; coeff. d'elanc. &lt; 70
Troncs d’aplomb, bien enracinés; pas d’arbres fortement penchés</v>
          </cell>
          <cell r="F48" t="str">
            <v xml:space="preserve">Bois en décomposition ou microstations surélevées avec petits groupes de sorb'oi: tous les 12 m (80 emplacements/ha) </v>
          </cell>
          <cell r="G48" t="str">
            <v>Si degré de recouvrement &lt; 0,6 aux endroits acides et surélevés: au moins 30 sapins par a (en moyenne tous les 2 m) si localement possible, ép et sorb'oi présents dans les trouées</v>
          </cell>
          <cell r="H48" t="str">
            <v>Au moins 50 cellules de régénération/ha (en moyenne tous les 15 m) ou degré de recouvrement d’au moins 6 %
Mélange conforme au but</v>
          </cell>
        </row>
        <row r="49">
          <cell r="A49" t="str">
            <v>50 Pessière-Sapinière à Adénostyle typique (Aire principale e secondaire)</v>
          </cell>
          <cell r="B49" t="str">
            <v>Aire p. et aire s.:
sa  50 -  70 %          ép  30 -  40 %
sorb’oi    sem.
Dans les variantes basiques:
ér’s, a’b, évent. fr     5 %</v>
          </cell>
          <cell r="C49" t="str">
            <v>Suff'ment d’arbres susceptibles de se développer au moins dans 3 cl. de Ø  par ha</v>
          </cell>
          <cell r="D49" t="str">
            <v>Par pieds isolés (sa) et par collectifs ou par petits collectifs (ép)</v>
          </cell>
          <cell r="E49" t="str">
            <v>Longueur min. des couronnes 2/3; coeff. d'elanc. &lt; 70
Troncs d’aplomb, bien enracinés; pas d’arbres fortement penchés</v>
          </cell>
          <cell r="F49" t="str">
            <v xml:space="preserve">Bois en décomposition ou microstations surélevées avec petits groupes de sorb'oi: tous les 12 m (80 emplacements/ha) 
Surface avec forte concurrence de la végétation &lt; 1/4 </v>
          </cell>
          <cell r="G49" t="str">
            <v>i degré de recouvrement &lt; 0,6: au moins 50 sapins par a (en moyenne tous les 1,5 m), ép et sorb'oi présents dans les trouées</v>
          </cell>
          <cell r="H49" t="str">
            <v>Au moins 50 cellules de régénération/ha (en moyenne tous les 15 m) ou degré de recouvrement d’au moins 6 %
Mélange conforme au but</v>
          </cell>
        </row>
        <row r="50">
          <cell r="A50" t="str">
            <v>50P Pessière-Sapinière à Pétasite (Aire principale e secondaire)</v>
          </cell>
          <cell r="B50" t="str">
            <v>Aire p. et aire s.:
sa   40 - 60 %
ép  40 - 60 %
ér’s, sorb’oi, au’v, a’b             10 %</v>
          </cell>
          <cell r="C50" t="str">
            <v>Suff'ment d’arbres susceptibles de se développer au moins dans 3 cl. de Ø  par ha</v>
          </cell>
          <cell r="D50" t="str">
            <v>Par pieds isolés (sa) et par collectifs (ép)</v>
          </cell>
          <cell r="E50" t="str">
            <v>Longueur min. des couronnes 2/3; coeff. d'elanc. &lt; 70
Troncs d’aplomb, bien enracinés; pas d’arbres fortement penchés</v>
          </cell>
          <cell r="F50" t="str">
            <v xml:space="preserve">Bois en décomposition ou microstations surélevées avec petits groupes de sorb'oi: tous les 12 m (80 emplacements/ha), sauf aux endroits raides et glissants
Surface avec forte concurrence de la végétation &lt; 1/4 </v>
          </cell>
          <cell r="G50" t="str">
            <v>Si degré de recouvrement &lt; 0,6: au moins 30 sapins par a (en moyenne tous les 2 m), ép et sorb'oi présents dans les trouées</v>
          </cell>
          <cell r="H50" t="str">
            <v>Au moins 50 cellules de régénération/ha (en moyenne tous les 15 m) ou degré de recouvrement d’au moins 6 %
Mélange conforme au but</v>
          </cell>
        </row>
        <row r="51">
          <cell r="A51" t="str">
            <v>50* Pessière-Sapinière à Adénostyle glabre (Aire principale e secondaire)</v>
          </cell>
          <cell r="B51" t="str">
            <v>Aire p. et aire s.:sa 20 - 30 %
sorb’oi, ér’s, évent. fr, hê 10 %</v>
          </cell>
          <cell r="C51" t="str">
            <v>Suff'ment d’arbres susceptibles de se développer au moins dans 3 cl. de Ø  par ha</v>
          </cell>
          <cell r="D51" t="str">
            <v>Par pieds isolés (sa) et par collectifs (ép)</v>
          </cell>
          <cell r="E51" t="str">
            <v>Longueur min. des couronnes 2/3; coeff. d'elanc. &lt; 70
Troncs d’aplomb, bien enracinés; pas d’arbres fortement penchés</v>
          </cell>
          <cell r="F51" t="str">
            <v xml:space="preserve">Surface avec forte concurrence de la végétation &lt; 1/4 </v>
          </cell>
          <cell r="G51" t="str">
            <v>Si degré de recouvrement &lt; 0,6: au moins 50 sapins par a (en moyenne tous les 1,5 m), ép et sorb'oi présents dans les trouées</v>
          </cell>
          <cell r="H51" t="str">
            <v>Au moins 50 cellules de régénération/ha (en moyenne tous les 15 m) ou degré de recouvrement d’au moins 6 %
Mélange conforme au but</v>
          </cell>
        </row>
        <row r="52">
          <cell r="A52" t="str">
            <v>51 Pessière-Sapinière à Gaillet typique (Aire principale e secondaire)</v>
          </cell>
          <cell r="B52" t="str">
            <v>Aire p. et aire s.:
sa 20 - 30 %
sorb’oi, ér’s, évent. fr, hê 10 %</v>
          </cell>
          <cell r="C52" t="str">
            <v>Suff'ment d’arbres susceptibles de se développer au moins dans 3 cl. de Ø  par ha</v>
          </cell>
          <cell r="D52" t="str">
            <v>Par pieds isolés (sa) et par collectifs (ép)</v>
          </cell>
          <cell r="E52" t="str">
            <v>Longueur min. des couronnes 2/3; coeff. d'elanc. &lt; 70
Troncs d’aplomb, bien enracinés; pas d’arbres fortement penchés</v>
          </cell>
          <cell r="F52" t="str">
            <v xml:space="preserve">Surface avec forte concurrence de la végétation &lt; 1/4 </v>
          </cell>
          <cell r="G52" t="str">
            <v>Si degré de recouvrement &lt; 0,6: au moins 50 sapins par a (en moyenne tous les 1,5 m), ép et sorb'oi présents dans les trouées</v>
          </cell>
          <cell r="H52" t="str">
            <v>Au moins 50 cellules de régénération/ha (en moyenne tous les 15 m) ou degré de recouvrement d’au moins 6 %
Mélange conforme au but</v>
          </cell>
        </row>
        <row r="53">
          <cell r="A53" t="str">
            <v>51C Pessière-Sapinière à Gaillet avec noisetier (Aire principale e secondaire)</v>
          </cell>
          <cell r="B53" t="str">
            <v>Aire s.:
sa                 60 - 80 %
ép                   0 - 20 %
fr, ér’s, or’m, ti, sorb’oi          20 %</v>
          </cell>
          <cell r="C53" t="str">
            <v>Suff'ment d’arbres susceptibles de se développer au moins dans 3 cl. de Ø  par ha</v>
          </cell>
          <cell r="D53" t="str">
            <v>Par pieds isolés (sa) et par collectifs (ép)</v>
          </cell>
          <cell r="E53" t="str">
            <v>Longueur min. des couronnes 2/3; coeff. d'elanc. &lt; 70
Troncs d’aplomb, bien enracinés; pas d’arbres fortement penchés</v>
          </cell>
          <cell r="F53" t="str">
            <v xml:space="preserve">Surface avec forte concurrence de la végétation (noisetier compris) &lt; 1/4 </v>
          </cell>
          <cell r="G53" t="str">
            <v>Si degré de recouvrement &lt; 0,6: au moins 50 sapins par a (en moyenne tous les 1,5 m); ép et feuillus présents dans les trouées</v>
          </cell>
          <cell r="H53" t="str">
            <v>Au moins 50 cellules de régénération/ha (en moyenne tous les 15 m) ou degré de recouvrement d’au moins 6 %
Mélange conforme au but</v>
          </cell>
        </row>
        <row r="54">
          <cell r="A54" t="str">
            <v>52 Pessière-Sapinière à Laiche blanche (Aire principale e secondaire)</v>
          </cell>
          <cell r="B54" t="str">
            <v>Aire p. et aire s.:
sa  50 - 70 %
ép  20 - 30 %
mél, pin’s  10 %
sorb’oi, ali’bl, ér’s  10 %</v>
          </cell>
          <cell r="C54" t="str">
            <v>Suff'ment d’arbres susceptibles de se développer au moins dans 3 cl. de Ø  par ha</v>
          </cell>
          <cell r="D54" t="str">
            <v>Par pieds isolés (sa) et par collectifs (ép)</v>
          </cell>
          <cell r="E54" t="str">
            <v>Longueur min. des couronnes 2/3; coeff. d'elanc. &lt; 70
Troncs d’aplomb, bien enracinés; pas d’arbres fortement penchés</v>
          </cell>
          <cell r="F54" t="str">
            <v xml:space="preserve">Surface avec forte concurrence de la végétation &lt; 1/4 </v>
          </cell>
          <cell r="G54" t="str">
            <v>Si degré de recouvrement &lt; 0,6: au moins 50 sapins par a (en moyenne tous les 1,5 m), ép et sorb'oi présents dans les trouées</v>
          </cell>
          <cell r="H54" t="str">
            <v>Au moins 50 cellules de régénération/ha (en moyenne tous les 15 m) ou degré de recouvrement d’au moins 6 %
Mélange conforme au but</v>
          </cell>
        </row>
        <row r="56">
          <cell r="A56" t="str">
            <v>Pessières-sapinières de l’étage haut-montagnard (Aire relictuelle)</v>
          </cell>
        </row>
        <row r="58">
          <cell r="A58" t="str">
            <v>46 Pessière-Sapinière à Myrtille (Aire relictuelle)</v>
          </cell>
          <cell r="B58" t="str">
            <v>sa 0 - 90 %
ép 10 - 100 %
sorb’oi sem. - 20 %
maintenir absolument les sapins présents</v>
          </cell>
          <cell r="C58" t="str">
            <v>Suff'ment d’arbres susceptibles de se développer au moins dans 3 cl. de Ø  par ha</v>
          </cell>
          <cell r="D58" t="str">
            <v>Par pieds isolés (sa) et par petits collectifs (ép)</v>
          </cell>
          <cell r="E58" t="str">
            <v>Longueur min. des couronnes 2/3, dans 46*: au moins 3/4; coeff. d'elanc. &lt; 70
Troncs d’aplomb, bien enracinés; pas d’arbres fortement penchés</v>
          </cell>
          <cell r="F58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58" t="str">
            <v>Si degré de recouvrement &lt; 0,6: au moins 50 sapins par a (en moyenne tous les 1,5 m), ép et sorb'oi présents dans les trouées</v>
          </cell>
          <cell r="H58" t="str">
            <v>Au moins 50 cellules de régénération/ha (en moyenne tous les 15 m) ou degré de recouvrement d’au moins 6 %
Mélange conforme au but</v>
          </cell>
        </row>
        <row r="59">
          <cell r="A59" t="str">
            <v>46M Pessière-Sapinière à Myrtille, var. sur podzol (Aire relictuelle)</v>
          </cell>
          <cell r="B59" t="str">
            <v>sa 0 - 90 %
ép 10 - 100 %
sorb’oi sem. - 20 %
maintenir absolument les sapins présents</v>
          </cell>
          <cell r="C59" t="str">
            <v>Suff'ment d’arbres susceptibles de se développer au moins dans 3 cl. de Ø  par ha</v>
          </cell>
          <cell r="D59" t="str">
            <v>Par pieds isolés (sa) et par petits collectifs (ép), dans 46*: aussi par collectifs</v>
          </cell>
          <cell r="E59" t="str">
            <v>Longueur min. des couronnes 2/3, dans 46*: au moins 3/4; coeff. d'elanc. &lt; 70
Troncs d’aplomb, bien enracinés; pas d’arbres fortement penchés</v>
          </cell>
          <cell r="F59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59" t="str">
            <v>Si degré de recouvrement &lt; 0,6: au moins 50 sapins par a (en moyenne tous les 1,5 m), ép et sorb'oi présents dans les trouées</v>
          </cell>
          <cell r="H59" t="str">
            <v>Au moins 50 cellules de régénération/ha (en moyenne tous les 15 m) ou degré de recouvrement d’au moins 6 %
Mélange conforme au but</v>
          </cell>
        </row>
        <row r="60">
          <cell r="A60" t="str">
            <v>46* Pessière-Sapinière à Myrtille avec Sphaignes (Aire relictuelle)</v>
          </cell>
          <cell r="B60" t="str">
            <v>sa 0 - 90 %
ép 10 - 100 %
sorb’oi sem. - 20 %
maintenir absolument les sapins présents</v>
          </cell>
          <cell r="C60" t="str">
            <v>Suff'ment d’arbres susceptibles de se développer au moins dans 3 cl. de Ø  par ha</v>
          </cell>
          <cell r="D60" t="str">
            <v>Par pieds isolés (sa) et par petits collectifs (ép), dans 46*: aussi par collectifs</v>
          </cell>
          <cell r="E60" t="str">
            <v>Longueur min. des couronnes 2/3, dans 46*: au moins 3/4; coeff. d'elanc. &lt; 70
Troncs d’aplomb, bien enracinés; pas d’arbres fortement penchés</v>
          </cell>
          <cell r="F60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60" t="str">
            <v>Si degré de recouvrement &lt; 0,6: au moins 50 sapins par a (en moyenne tous les 1,5 m), ép et sorb'oi présents dans les trouées</v>
          </cell>
          <cell r="H60" t="str">
            <v>Au moins 50 cellules de régénération/ha (en moyenne tous les 15 m) ou degré de recouvrement d’au moins 6 %
Mélange conforme au but</v>
          </cell>
        </row>
        <row r="61">
          <cell r="A61" t="str">
            <v>47 Pessière-Sapinière à Calamagrostide velue typique (Aire relictuelle)</v>
          </cell>
          <cell r="B61" t="str">
            <v>ép 10 - 80 %
mél   20 - 60 %
sorb’oi, ér’s           sem.
sa maintenir absolument si présent</v>
          </cell>
          <cell r="C61" t="str">
            <v>Suff'ment d’arbres susceptibles de se développer au moins dans 3 cl. de Ø  par ha</v>
          </cell>
          <cell r="D61" t="str">
            <v>Par pieds isolés (sa) et par petits collectifs (ép)</v>
          </cell>
          <cell r="E61" t="str">
            <v>Longueur min. des couronnes 2/3; coeff. d'elanc. &lt; 70
Troncs d’aplomb, bien enracinés; pas d’arbres fortement penchés</v>
          </cell>
          <cell r="F61" t="str">
            <v xml:space="preserve">Surface avec forte concurrence de la végétation &lt; 1/3 </v>
          </cell>
          <cell r="G61" t="str">
            <v>Si degré de recouvrement &lt; 0,6: au moins 30 sapins par a (en moyenne tous les 2 m), ép et sorb'oi présents dans les trouées</v>
          </cell>
          <cell r="H61" t="str">
            <v>Au moins 50 cellules de régénération/ha (en moyenne tous les 15 m) ou degré de recouvrement d’au moins 6 %
Mélange conforme au but</v>
          </cell>
        </row>
        <row r="62">
          <cell r="A62" t="str">
            <v>47D Pessière-Sapinière à Calamagrostide velue riche en fougères (Aire relictuelle)</v>
          </cell>
          <cell r="B62" t="str">
            <v>ép  10 - 80 %
mél     20 - 60 %
sorb’oi, ér’s sem.
sa    maintenir absolument si présent</v>
          </cell>
          <cell r="C62" t="str">
            <v>Suff'ment d’arbres susceptibles de se développer au moins dans 3 cl. de Ø  par ha</v>
          </cell>
          <cell r="D62" t="str">
            <v>Par pieds isolés (sa) et par petits collectifs (ép)</v>
          </cell>
          <cell r="E62" t="str">
            <v>Longueur min. des couronnes 2/3; coeff. d'elanc. &lt; 70
Troncs d’aplomb, bien enracinés; pas d’arbres fortement penchés</v>
          </cell>
          <cell r="F62" t="str">
            <v xml:space="preserve">Surface avec forte concurrence de la végétation &lt; 1/3 </v>
          </cell>
          <cell r="G62" t="str">
            <v>Si degré de recouvrement &lt; 0,6: au moins 50 sapins par a (en moyenne tous les 1,5 m), ép et sorb'oi présents dans les trouées</v>
          </cell>
          <cell r="H62" t="str">
            <v>Au moins 50 cellules de régénération/ha (en moyenne tous les 15 m) ou degré de recouvrement d’au moins 6 %
Mélange conforme au but</v>
          </cell>
        </row>
        <row r="63">
          <cell r="A63" t="str">
            <v>47M Pessière-Sapinière à Calamagrostide velue avec Mélampyre (Aire relictuelle)</v>
          </cell>
          <cell r="B63" t="str">
            <v>ép  10 - 80 %
mél, pin’s   20 - 60 %
sorb’oi   sem.
sa maintenir absolument si présent</v>
          </cell>
          <cell r="C63" t="str">
            <v>Suff'ment d’arbres susceptibles de se développer au moins dans 3 cl. de Ø  par ha</v>
          </cell>
          <cell r="D63" t="str">
            <v>Par pieds isolés (sa) et par petits collectifs (ép)</v>
          </cell>
          <cell r="E63" t="str">
            <v>Longueur min. des couronnes 2/3; coeff. d'elanc. &lt; 70
Troncs d’aplomb, bien enracinés; pas d’arbres fortement penchés</v>
          </cell>
          <cell r="F63" t="str">
            <v>Au moins sur 1/20 d’ha: - sans ensoleillement intensif- sans couvert - sans forte concurrence de la végétation</v>
          </cell>
          <cell r="G63" t="str">
            <v>Si degré de recouvrement &lt; 0,6: au moins 30 sapins par a (en moyenne tous les 2 m), ép et sorb'oi présents dans les trouées</v>
          </cell>
          <cell r="H63" t="str">
            <v>Au moins 50 cellules de régénération/ha (en moyenne tous les 15 m) ou degré de recouvrement d’au moins 6 %
Mélange conforme au but</v>
          </cell>
        </row>
        <row r="64">
          <cell r="A64" t="str">
            <v>49 Pessière-Sapinière à Prêle typique (Aire relictuelle)</v>
          </cell>
          <cell r="B64" t="str">
            <v>sa 0 - 90 %
ép 10 - 100 %
sorb’oi sem.
Surtout dans les variantes basiques:
ér’s, a’b, évent. fr sem. - 30 %
maintenir absolument les sapins présents</v>
          </cell>
          <cell r="C64" t="str">
            <v>Suff'ment d’arbres susceptibles de se développer au moins dans 3 cl. de Ø  par ha</v>
          </cell>
          <cell r="D64" t="str">
            <v>Par pieds isolés (sa) et par collectifs (ép)</v>
          </cell>
          <cell r="E64" t="str">
            <v>Longueur min. des couronnes 2/3; coeff. d'elanc. &lt; 70
Troncs d’aplomb, bien enracinés; pas d’arbres fortement penchés</v>
          </cell>
          <cell r="F64" t="str">
            <v xml:space="preserve">Bois en décomposition ou microstations surélevées avec petits groupes de sorb'oi: tous les 12 m (80 emplacements/ha) </v>
          </cell>
          <cell r="G64" t="str">
            <v>Si degré de recouvrement &lt; 0,6 aux endroits acides et surélevés: au moins 50 sapins par a (en moyenne tous les 1,5 m), ép et sorb'oi présents dans les trouées</v>
          </cell>
          <cell r="H64" t="str">
            <v>Au moins 50 cellules de régénération/ha (en moyenne tous les 15 m) ou degré de recouvrement d’au moins 6 %
Mélange conforme au but</v>
          </cell>
        </row>
        <row r="65">
          <cell r="A65" t="str">
            <v>49* Pessière-Sapinière à Prêle avec Laiche ferrugineuse (Aire relictuelle)</v>
          </cell>
          <cell r="B65" t="str">
            <v>sa                0 - 90 %
ép               10 - 100 %
sorb’oi  sem.
maintenir absolument les sapins présents</v>
          </cell>
          <cell r="C65" t="str">
            <v>Suff'ment d’arbres susceptibles de se développer au moins dans 3 cl. de Ø  par ha</v>
          </cell>
          <cell r="D65" t="str">
            <v>Par pieds isolés (sa) et par collectifs (ép)</v>
          </cell>
          <cell r="E65" t="str">
            <v>Longueur min. des couronnes 2/3; coeff. d'elanc. &lt; 70
Troncs d’aplomb, bien enracinés; pas d’arbres fortement penchés</v>
          </cell>
          <cell r="F65" t="str">
            <v xml:space="preserve">Bois en décomposition ou microstations surélevées avec petits groupes de sorb'oi: tous les 12 m (80 emplacements/ha) </v>
          </cell>
          <cell r="G65" t="str">
            <v>Si degré de recouvrement &lt; 0,6 aux endroits acides et surélevés: au moins 30 sapins par a (en moyenne tous les 2 m) si localement possible, ép et sorb'oi présents dans les trouées</v>
          </cell>
          <cell r="H65" t="str">
            <v>Au moins 50 cellules de régénération/ha (en moyenne tous les 15 m) ou degré de recouvrement d’au moins 6 %
Mélange conforme au but</v>
          </cell>
        </row>
        <row r="66">
          <cell r="A66" t="str">
            <v>50 Pessière-Sapinière à Adénostyle typique (Aire relictuelle)</v>
          </cell>
          <cell r="B66" t="str">
            <v>sa 40 - 90 %
ép 10 - 60 %
sorb’oi sem.
Dans les variantes basiques:
ér’s, a’b, évent. fr       sem. - 20 %
maintenir absolument les sapins présents</v>
          </cell>
          <cell r="C66" t="str">
            <v>Suff'ment d’arbres susceptibles de se développer au moins dans 3 cl. de Ø  par ha</v>
          </cell>
          <cell r="D66" t="str">
            <v>Par pieds isolés (sa) et par collectifs ou par petits collectifs (ép)</v>
          </cell>
          <cell r="E66" t="str">
            <v>Longueur min. des couronnes 2/3; coeff. d'elanc. &lt; 70
Troncs d’aplomb, bien enracinés; pas d’arbres fortement penchés</v>
          </cell>
          <cell r="F66" t="str">
            <v xml:space="preserve">Bois en décomposition ou microstations surélevées avec petits groupes de sorb'oi: tous les 12 m (80 emplacements/ha) 
Surface avec forte concurrence de la végétation &lt; 1/4 </v>
          </cell>
          <cell r="G66" t="str">
            <v>i degré de recouvrement &lt; 0,6: au moins 50 sapins par a (en moyenne tous les 1,5 m), ép et sorb'oi présents dans les trouées</v>
          </cell>
          <cell r="H66" t="str">
            <v>Au moins 50 cellules de régénération/ha (en moyenne tous les 15 m) ou degré de recouvrement d’au moins 6 %
Mélange conforme au but</v>
          </cell>
        </row>
        <row r="67">
          <cell r="A67" t="str">
            <v>50P Pessière-Sapinière à Pétasite (Aire relictuelle)</v>
          </cell>
          <cell r="B67" t="str">
            <v>sa 0 - 90 %
ép 10 - 100 %
ér’s, sorb’oi, au’v, a’b      sem. - 30 %
maintenir absolument les sapins présents</v>
          </cell>
          <cell r="C67" t="str">
            <v>Suff'ment d’arbres susceptibles de se développer au moins dans 3 cl. de Ø  par ha</v>
          </cell>
          <cell r="D67" t="str">
            <v>Par pieds isolés (sa) et par collectifs (ép)</v>
          </cell>
          <cell r="E67" t="str">
            <v>Longueur min. des couronnes 2/3; coeff. d'elanc. &lt; 70
Troncs d’aplomb, bien enracinés; pas d’arbres fortement penchés</v>
          </cell>
          <cell r="F67" t="str">
            <v xml:space="preserve">Bois en décomposition ou microstations surélevées avec petits groupes de sorb'oi: tous les 12 m (80 emplacements/ha), sauf aux endroits raides et glissants
Surface avec forte concurrence de la végétation &lt; 1/4 </v>
          </cell>
          <cell r="G67" t="str">
            <v>Si degré de recouvrement &lt; 0,6: au moins 30 sapins par a (en moyenne tous les 2 m), ép et sorb'oi présents dans les trouées</v>
          </cell>
          <cell r="H67" t="str">
            <v>Au moins 50 cellules de régénération/ha (en moyenne tous les 15 m) ou degré de recouvrement d’au moins 6 %
Mélange conforme au but</v>
          </cell>
        </row>
        <row r="68">
          <cell r="A68" t="str">
            <v>50* Pessière-Sapinière à Adénostyle glabre (Aire relictuelle)</v>
          </cell>
          <cell r="B68" t="str">
            <v xml:space="preserve">sa 0 - 90 %
ép 10 - 100 %
sorb’oi, ér’s      sem. - 30 % 
maintenir absolument les sapins présents </v>
          </cell>
          <cell r="C68" t="str">
            <v>Suff'ment d’arbres suscepti-bles de se développer au moins dans 3 cl. de Ø  par ha</v>
          </cell>
          <cell r="D68" t="str">
            <v>Par pieds isolés (sa) et par collectifs (ép)</v>
          </cell>
          <cell r="E68" t="str">
            <v>Longueur min. des couronnes 2/3; coeff. d'elanc. &lt; 70
Troncs d’aplomb, bien enracinés; pas d’arbres fortement penchés</v>
          </cell>
          <cell r="F68" t="str">
            <v xml:space="preserve">Surface avec forte concurrence de la végétation &lt; 1/4 </v>
          </cell>
          <cell r="G68" t="str">
            <v>Si degré de recouvrement &lt; 0,6: au moins 50 sapins par a (en moyenne tous les 1,5 m), ép et sorb'oi présents dans les trouées</v>
          </cell>
          <cell r="H68" t="str">
            <v>Au moins 50 cellules de régénération/ha (en moyenne tous les 15 m) ou degré de recouvrement d’au moins 6 %
Mélange conforme au but</v>
          </cell>
        </row>
        <row r="69">
          <cell r="A69" t="str">
            <v>51 Pessière-Sapinière à Gaillet typique (Aire relictuelle)</v>
          </cell>
          <cell r="B69" t="str">
            <v xml:space="preserve">sa 0 - 90 %
ép 10 - 100 %
sorb’oi, ér’s      sem. - 30 %
maintenir absolument les sapins présents </v>
          </cell>
          <cell r="C69" t="str">
            <v>Suff'ment d’arbres suscepti-bles de se développer au moins dans 3 cl. de Ø  par ha</v>
          </cell>
          <cell r="D69" t="str">
            <v>Par pieds isolés (sa) et par collectifs (ép)</v>
          </cell>
          <cell r="E69" t="str">
            <v>Longueur min. des couronnes 2/3; coeff. d'elanc. &lt; 70
Troncs d’aplomb, bien enracinés; pas d’arbres fortement penchés</v>
          </cell>
          <cell r="F69" t="str">
            <v xml:space="preserve">Surface avec forte concurrence de la végétation &lt; 1/4 </v>
          </cell>
          <cell r="G69" t="str">
            <v>Si degré de recouvrement &lt; 0,6: au moins 50 sapins par a (en moyenne tous les 1,5 m), ép et sorb'oi présents dans les trouées</v>
          </cell>
          <cell r="H69" t="str">
            <v>Au moins 50 cellules de régénération/ha (en moyenne tous les 15 m) ou degré de recouvrement d’au moins 6 %
Mélange conforme au but</v>
          </cell>
        </row>
        <row r="70">
          <cell r="A70" t="str">
            <v>51C Pessière-Sapinière à Gaillet avec noisetier (Aire relictuelle)</v>
          </cell>
          <cell r="B70" t="str">
            <v>sa 0 - 90 %
ép 0 - 70 %
fr, êr's, or'm, ti, sorb'oi    10 - 30 %
maintenir absolument les sapins présents</v>
          </cell>
          <cell r="C70" t="str">
            <v>Suff'ment d’arbres susceptibles de se développer au moins dans 3 cl. de Ø  par ha</v>
          </cell>
          <cell r="D70" t="str">
            <v>Par pieds isolés (sa) et par collectifs (ép)</v>
          </cell>
          <cell r="E70" t="str">
            <v>Longueur min. des couronnes 2/3; coeff. d'elanc. &lt; 70
Troncs d’aplomb, bien enracinés; pas d’arbres fortement penchés</v>
          </cell>
          <cell r="F70" t="str">
            <v xml:space="preserve">Surface avec forte concurrence de la végétation (noisetier compris) &lt; 1/4 </v>
          </cell>
          <cell r="G70" t="str">
            <v>Si degré de recouvrement &lt; 0,6: au moins 50 sapins par a (en moyenne tous les 1,5 m); ép et feuillus présents dans les trouées</v>
          </cell>
          <cell r="H70" t="str">
            <v>Au moins 50 cellules de régénération/ha (en moyenne tous les 15 m) ou degré de recouvrement d’au moins 6 %
Mélange conforme au but</v>
          </cell>
        </row>
        <row r="71">
          <cell r="A71" t="str">
            <v>52 Pessière-Sapinière à Laiche blanche (Aire relictuelle)</v>
          </cell>
          <cell r="B71" t="str">
            <v>sa 0 - 90 %
ép 10 - 90 %
mél, pin’s 0 - 30 %
sorb’oi, ali’bl      sem. - 30 %
maintenir absolument les sapins présents</v>
          </cell>
          <cell r="C71" t="str">
            <v>Suff'ment d’arbres susceptibles de se développer au moins dans 3 cl. de Ø  par ha</v>
          </cell>
          <cell r="D71" t="str">
            <v>Par pieds isolés (sa) et par collectifs (ép)</v>
          </cell>
          <cell r="E71" t="str">
            <v>Longueur min. des couronnes 2/3; coeff. d'elanc. &lt; 70Troncs d’aplomb, bien enracinés; pas d’arbres fortement penchés</v>
          </cell>
          <cell r="F71" t="str">
            <v xml:space="preserve">Surface avec forte concurrence de la végétation &lt; 1/4 </v>
          </cell>
          <cell r="G71" t="str">
            <v>Si degré de recouvrement &lt; 0,6: au moins 50 sapins par a (en moyenne tous les 1,5 m), ép et sorb'oi présents dans les trouées</v>
          </cell>
          <cell r="H71" t="str">
            <v>Au moins 50 cellules de régénération/ha (en moyenne tous les 15 m) ou degré de recouvrement d’au moins 6 %
Mélange conforme au but</v>
          </cell>
        </row>
        <row r="73">
          <cell r="A73" t="str">
            <v>Laubwälder der hochmontanen und subalpinen Stufe</v>
          </cell>
        </row>
        <row r="75">
          <cell r="A75" t="str">
            <v>21 Hêtraie à Érable</v>
          </cell>
          <cell r="B75" t="str">
            <v>ér’s, hê, sorb’oi    80 - 90 %
sa                         10 - 20 %</v>
          </cell>
          <cell r="C75" t="str">
            <v>Suff'ment d’arbres susceptibles de se développer au moins dans 3 cl. de Ø  par ha</v>
          </cell>
          <cell r="D75" t="str">
            <v xml:space="preserve">Degré de fermeture: normal à entrouvert </v>
          </cell>
          <cell r="E75" t="str">
            <v>Troncs bien enracinés; pas d’arbres fortement penchés</v>
          </cell>
          <cell r="F75" t="str">
            <v>Surface avec forte concurrence de la végétation pour l’érable sycomore &lt; 1/10 Protection contre le glissement et la reptation de la neige (souches, bois mort, pierres, etc.)</v>
          </cell>
          <cell r="G75" t="str">
            <v>Présent dans toutes les trouées</v>
          </cell>
          <cell r="H75" t="str">
            <v>Au moins 3 collectifs/ha (2 - 5 a, en moyenne tous les 60 m) ou degré de recouvrement d’au moins 9 %
Mélange conforme au but</v>
          </cell>
        </row>
        <row r="76">
          <cell r="A76" t="str">
            <v>21* Forêt de Sorbiers à Aune vert</v>
          </cell>
          <cell r="B76" t="str">
            <v xml:space="preserve">sorb’oi, au’v    70 - 80 %
ér’s, hê, sa, mél   20 - 30 % </v>
          </cell>
          <cell r="C76" t="str">
            <v>Suff'ment d’arbres susceptibles de se développer au moins dans 3 cl. de Ø  par ha</v>
          </cell>
          <cell r="E76" t="str">
            <v>Troncs bien enracinés; pas d’arbres fortement penchés</v>
          </cell>
          <cell r="G76" t="str">
            <v>Présent dans toutes les trouées</v>
          </cell>
          <cell r="H76" t="str">
            <v>Au moins 3 collectifs/ha (2 - 5 a, en moyenne tous les 60 m) ou degré de recouvrement d’au moins 9 %
Mélange conforme au bu</v>
          </cell>
        </row>
        <row r="77">
          <cell r="A77" t="str">
            <v>27* Aulnaie à Érable</v>
          </cell>
          <cell r="B77" t="str">
            <v>au’b, ér’s, sorb’oi    90 - 100 %
sa        0 - 10 %
Dans la région 4, en-dessous de 1400 m:
au’b, ér’s, sorb’oi, fr  90 - 100 %</v>
          </cell>
          <cell r="C77" t="str">
            <v>Suff'ment d’arbres susceptibles de se développer au moins dans 3 cl. de Ø  par ha</v>
          </cell>
          <cell r="D77" t="str">
            <v>Degré de fermeture: entrouvert à espacé</v>
          </cell>
          <cell r="E77" t="str">
            <v>Troncs bien enracinés; pas d’arbres fortement penchés</v>
          </cell>
          <cell r="F77" t="str">
            <v xml:space="preserve">Surface avec forte concurrence de la végétation pour l’érable sycomore &lt; 1/10 </v>
          </cell>
          <cell r="G77" t="str">
            <v>Présent dans toutes les trouées</v>
          </cell>
          <cell r="H77" t="str">
            <v>Au moins 70 cellules de régénération/ha (en moyenne tous les 12 m)
Mélange conforme au but</v>
          </cell>
        </row>
        <row r="79">
          <cell r="A79" t="str">
            <v>Hêtraies à Sapin de l'étage montagnard supérieur</v>
          </cell>
        </row>
        <row r="81">
          <cell r="A81" t="str">
            <v>18 Hêtraie à Sapin typique</v>
          </cell>
          <cell r="B81" t="str">
            <v>hê             40 - 60 %
sa           30 - 50 %
ép             0 - 20 %
ér’s, fr   10 - 30 %</v>
          </cell>
          <cell r="C81" t="str">
            <v>Suff'ment d’arbres susceptibles de se développer au moins dans 3 cl. de Ø  par ha</v>
          </cell>
          <cell r="D81" t="str">
            <v>Par pieds isolés, évent. par petits collectifs, degré de fermeture: entrouvert</v>
          </cell>
          <cell r="E81" t="str">
            <v>Longueur min. des couronnes 2/3; coeff. d'elanc. &lt; 70
Troncs d’aplomb, bien enracinés; pas d’arbres fortement penchés</v>
          </cell>
          <cell r="F81" t="str">
            <v>Surface avec forte concurrence de la végétation &lt; 1/4</v>
          </cell>
          <cell r="G81" t="str">
            <v>Si degré de recouvrement &lt; 0,6: au moins 50 hêtres/sapins par a (en moyenne tous les 1,5 m) 
Érable sycomore présent dans les trouées</v>
          </cell>
          <cell r="H81" t="str">
            <v>Au moins 3 collectifs/ha (2 - 5 a, en moyenne tous les 60 m) ou degré de recouvrement d’au moins 7 %
Mélange conforme au but</v>
          </cell>
        </row>
        <row r="82">
          <cell r="A82" t="str">
            <v>18M Hêtraie à Sapin avec Adénostyle glabre</v>
          </cell>
          <cell r="B82" t="str">
            <v>hê             40 - 60 %
sa           30 - 50 %
ép             0 - 20 %
ér’s, fr   10 - 30 %</v>
          </cell>
          <cell r="C82" t="str">
            <v>Suff'ment d’arbres susceptibles de se développer au moins dans 3 cl. de Ø  par ha</v>
          </cell>
          <cell r="D82" t="str">
            <v>Par pieds isolés, évent. par petits collectifs, degré de fermeture: entrouvert</v>
          </cell>
          <cell r="E82" t="str">
            <v>Longueur min. des couronnes 2/3; coeff. d'elanc. &lt; 70
Troncs d’aplomb, bien enracinés; pas d’arbres fortement penchés</v>
          </cell>
          <cell r="F82" t="str">
            <v>Surface avec forte concurrence de la végétation &lt; 1/4</v>
          </cell>
          <cell r="G82" t="str">
            <v>Si degré de recouvrement &lt; 0,6: au moins 50 hêtres/sapins par a (en moyenne tous les 1,5 m) 
Érable sycomore présent dans les trouées</v>
          </cell>
          <cell r="H82" t="str">
            <v>Au moins 3 collectifs/ha (2 - 5 a, en moyenne tous les 60 m) ou degré de recouvrement d’au moins 7 %
Mélange conforme au but</v>
          </cell>
        </row>
        <row r="83">
          <cell r="A83" t="str">
            <v>19 Hêtraie à Sapin avec Luzule des forêts</v>
          </cell>
          <cell r="B83" t="str">
            <v>hê             40 - 60 %
sa           30 - 50 %
ép             0 - 20 %</v>
          </cell>
          <cell r="C83" t="str">
            <v>Suff'ment d’arbres susceptibles de se développer au moins dans 3 cl. de Ø  par ha</v>
          </cell>
          <cell r="D83" t="str">
            <v>Par pieds isolés, évent. par petits collectifs, degré de fermeture: entrouvert</v>
          </cell>
          <cell r="E83" t="str">
            <v>Longueur min. des couronnes 2/3; coeff. d'elanc. &lt; 70
Troncs d’aplomb, bien enracinés; pas d’arbres fortement penchés</v>
          </cell>
          <cell r="F83" t="str">
            <v>Surface avec forte concurrence de la végétation &lt; 1/4</v>
          </cell>
          <cell r="G83" t="str">
            <v>Si degré de recouvrement &lt; 0,6: au moins 50 hêtres/sapins par a (en moyenne tous les 1,5 m)</v>
          </cell>
          <cell r="H83" t="str">
            <v>Au moins 3 collectifs/ha (2 - 5 a, en moyenne tous les 60 m) ou degré de recouvrement d’au moins 7 %
Mélange conforme au but</v>
          </cell>
        </row>
        <row r="84">
          <cell r="A84" t="str">
            <v>20 Hêtraie à Sapin avec hautes herbes</v>
          </cell>
          <cell r="B84" t="str">
            <v>hê             40 - 60 %
sa           30 - 50 %
ép             0 - 20 %
ér’s, fr   10 - 30 %</v>
          </cell>
          <cell r="C84" t="str">
            <v>Suff'ment d’arbres susceptibles de se développer au moins dans 3 cl. de Ø  par ha</v>
          </cell>
          <cell r="D84" t="str">
            <v>Par pieds isolés, évent. par petits collectifs, degré de fermeture: entrouvert</v>
          </cell>
          <cell r="E84" t="str">
            <v>Longueur min. des couronnes 2/3; coeff. d'elanc. &lt; 70
Troncs d’aplomb, bien enracinés; pas d’arbres fortement penchés</v>
          </cell>
          <cell r="F84" t="str">
            <v>Surface avec forte concurrence de la végétation &lt; 1/4</v>
          </cell>
          <cell r="G84" t="str">
            <v>Si degré de recouvrement &lt; 0,6: au moins 50 hêtres/sapins par a (en moyenne tous les 1,5 m) 
Érable sycomore présent dans les trouées</v>
          </cell>
          <cell r="H84" t="str">
            <v>Au moins 3 collectifs/ha (2 - 5 a, en moyenne tous les 60 m) ou degré de recouvrement d’au moins 7 %
Mélange conforme au but</v>
          </cell>
        </row>
        <row r="85">
          <cell r="A85" t="str">
            <v>1h Hêtraie à Luzule des forêts typique, var. d’altitude</v>
          </cell>
          <cell r="B85" t="str">
            <v>hê                   40 - 60 %
sa                   30 - 50 %
ép                    0 - 20 %</v>
          </cell>
          <cell r="C85" t="str">
            <v>Suff'ment d’arbres susceptibles de se développer au moins dans 3 cl. de Ø  par ha</v>
          </cell>
          <cell r="D85" t="str">
            <v>Par pieds isolés, évent. par petits collectifs, degré de fermeture: entrouvert</v>
          </cell>
          <cell r="E85" t="str">
            <v>Longueur min. des couronnes 2/3; coeff. d'elanc. &lt; 70
Troncs d’aplomb, bien enracinés; pas d’arbres fortement penchés</v>
          </cell>
          <cell r="F85" t="str">
            <v>Surface avec forte concurrence de la végétation &lt; 1/4</v>
          </cell>
          <cell r="G85" t="str">
            <v xml:space="preserve">Si degré de recouvrement &lt; 0,6: au moins 30 hêtres/sapins par a (en moyenne tous les 2 m) </v>
          </cell>
          <cell r="H85" t="str">
            <v>Au moins 3 collectifs/ha (2 - 5 a, en moyenne tous les 60 m) ou degré de recouvrement d’au moins 7 %
Mélange conforme au but</v>
          </cell>
        </row>
        <row r="86">
          <cell r="A86" t="str">
            <v>19f Hêtraie à Sapin avec Luzule des forêts, var. sur pseudogley</v>
          </cell>
          <cell r="B86" t="str">
            <v>sa              40 - 60 %
hê         20 - 40 %
ép            0 - 10 %
sorb’oi   sem.</v>
          </cell>
          <cell r="C86" t="str">
            <v>Suff'ment d’arbres susceptibles de se développer au moins dans 3 cl. de Ø  par ha</v>
          </cell>
          <cell r="D86" t="str">
            <v>Par pieds isolés, évent. par petits collectifs, degré de fermeture: entrouvert</v>
          </cell>
          <cell r="E86" t="str">
            <v>Longueur min. des couronnes 2/3; coeff. d'elanc. &lt; 70
Troncs d’aplomb, bien enracinés; pas d’arbres fortement penchés</v>
          </cell>
          <cell r="F86" t="str">
            <v>Surface avec forte concurrence de la végétation &lt; 1/4</v>
          </cell>
          <cell r="G86" t="str">
            <v>Si degré de recouvrement &lt; 0,6: au moins 30 sapins/hêtres par a (en moyenne tous les 2 m)</v>
          </cell>
          <cell r="H86" t="str">
            <v>Au moins 3 collectifs/ha (2 - 5 a, en moyenne tous les 60 m) ou degré de recouvrement d’au moins 7 %
Mélange conforme au but</v>
          </cell>
        </row>
        <row r="87">
          <cell r="A87" t="str">
            <v>20E Hêtraie à Sapin avec Hordélyme d’Europe</v>
          </cell>
          <cell r="B87" t="str">
            <v>sa              40 - 60 %
hê         20 - 40 %
ép            0 - 10 %
sorb’oi   sem.
En Suisse orientale:
ér’s, fr, or’m          10 - 40 %</v>
          </cell>
          <cell r="C87" t="str">
            <v>Suff'ment d’arbres susceptibles de se développer au moins dans 3 cl. de Ø  par ha</v>
          </cell>
          <cell r="D87" t="str">
            <v>Par pieds isolés, évent. par petits collectifs, degré de fermeture: entrouvert</v>
          </cell>
          <cell r="E87" t="str">
            <v>Longueur min. des couronnes 2/3; coeff. d'elanc. &lt; 70
Troncs d’aplomb, bien enracinés; pas d’arbres fortement penchés</v>
          </cell>
          <cell r="F87" t="str">
            <v>Surface avec forte concurrence de la végétation &lt; 1/4</v>
          </cell>
          <cell r="G87" t="str">
            <v>Si degré de recouvrement &lt; 0,6: au moins 30 sapins/hêtres par a (en moyenne tous les 2 m) 
En Suisse orientale:
ér’s, fr, or’m présents dans les trouées</v>
          </cell>
          <cell r="H87" t="str">
            <v>Au moins 3 collectifs/ha (2 - 5 a, en moyenne tous les 60 m) ou degré de recouvrement d’au moins 7 %
Mélange conforme au but</v>
          </cell>
        </row>
        <row r="88">
          <cell r="A88" t="str">
            <v>18* Hêtraie à Sapin avec Laiche blanche</v>
          </cell>
          <cell r="B88" t="str">
            <v xml:space="preserve">hê       40 - 50 %
sa     30 - 40 %
ép        0 - 20 %
ér’s, fr, ali’bl, sorb’oi 10 - 30 %
Région Jura:   pin 10 - 20 %
Région 2a:      mélèze              10 - 30 %  </v>
          </cell>
          <cell r="C88" t="str">
            <v>Suff'ment d’arbres susceptibles de se développer au moins dans 3 cl. de Ø  par ha</v>
          </cell>
          <cell r="D88" t="str">
            <v>Par pieds isolés et par petits collectifs, degré de fermeture: entrouvert à espacé</v>
          </cell>
          <cell r="E88" t="str">
            <v>Longueur min. des couronnes 2/3; coeff. d'elanc. &lt; 70
Troncs d’aplomb, bien enracinés; pas d’arbres fortement penchés</v>
          </cell>
          <cell r="F88" t="str">
            <v>Surface avec forte concurrence de la végétation &lt; 1/10</v>
          </cell>
          <cell r="G88" t="str">
            <v>Si degré de recouvrement &lt; 0,6: au moins 30 hêtres/sapins par a (en moyenne tous les 2 m) 
ér’s, fr, ali’bl, sorb’oi présents dans les trouées</v>
          </cell>
          <cell r="H88" t="str">
            <v>Au moins 3 collectifs/ha (2 - 5 a, en moyenne tous les 60 m) ou degré de recouvrement d’au moins 8 %
Mélange conforme au but</v>
          </cell>
        </row>
        <row r="89">
          <cell r="A89" t="str">
            <v>18v Hêtraie à Sapin avec Calamagrostide bigarrée et Laiche ferrugineuse</v>
          </cell>
          <cell r="B89" t="str">
            <v>hê   40 - 60 %
sa      30 - 50 %
ép     0 - 20 %
ér’s, fr, ali’bl, sorb’oi, au’b         10 - 30 %</v>
          </cell>
          <cell r="C89" t="str">
            <v>Suff'ment d’arbres susceptibles de se développer au moins dans 3 cl. de Ø  par ha</v>
          </cell>
          <cell r="D89" t="str">
            <v>Par pieds isolés et par petits collectifs, degré de fermeture: entrouvert à espacé</v>
          </cell>
          <cell r="E89" t="str">
            <v>Peu de couronnes fortement asymétriques
Troncs d’aplomb, bien enracinés; pas d’arbres fortement penchés</v>
          </cell>
          <cell r="F89" t="str">
            <v>Surface avec forte concurrence de la végétation &lt; 1/2</v>
          </cell>
          <cell r="G89" t="str">
            <v>Au moins sur 1/5 de la surface</v>
          </cell>
          <cell r="H89" t="str">
            <v>Au moins 3 collectifs/ha (2 - 5 a, en moyenne tous les 60 m) ou degré de recouvrement d’au moins 9 %
Mélange conforme au but</v>
          </cell>
        </row>
        <row r="90">
          <cell r="A90" t="str">
            <v>18w Hêtraie à Sapin avec Calamagrostide bigarrée</v>
          </cell>
          <cell r="B90" t="str">
            <v>hê   40 - 60 %
sa      30 - 50 %
ép     0 - 20 %
ér’s, fr, ali’bl, sorb’oi, au’b 
10 - 30 %</v>
          </cell>
          <cell r="C90" t="str">
            <v>Suff'ment d’arbres susceptibles de se développer au moins dans 3 cl. de Ø  par ha</v>
          </cell>
          <cell r="D90" t="str">
            <v>Par pieds isolés et par petits collectifs, degré de fermeture: entrouvert à espacé</v>
          </cell>
          <cell r="E90" t="str">
            <v>Peu de couronnes fortement asymétriques
Troncs d’aplomb, bien enracinés; pas d’arbres fortement penchés</v>
          </cell>
          <cell r="F90" t="str">
            <v>Surface avec forte concurrence de la végétation &lt; 1/2</v>
          </cell>
          <cell r="G90" t="str">
            <v>Au moins sur 1/5 de la surface</v>
          </cell>
          <cell r="H90" t="str">
            <v>Au moins 3 collectifs/ha (2 - 5 a, en moyenne tous les 60 m) ou degré de recouvrement d’au moins 9 %
Mélange conforme au but</v>
          </cell>
        </row>
        <row r="91">
          <cell r="A91" t="str">
            <v>20* Hêtraie avec Érable, Sapin et hautes herbes</v>
          </cell>
          <cell r="B91" t="str">
            <v>hê    40 - 60 %
sa    10 - 40 %
ér’s, fr   10 - 30 %
Région 5a:  ép   0 - 20 %
Région 5b:  ép  0 %</v>
          </cell>
          <cell r="C91" t="str">
            <v>Suff'ment d’arbres susceptibles de se développer au moins dans 3 cl. de Ø  par ha</v>
          </cell>
          <cell r="D91" t="str">
            <v>Par pieds isolés, évent. par petits collectifs, degré de fermeture: entrouvert</v>
          </cell>
          <cell r="E91" t="str">
            <v>Longueur min. des couronnes 2/3; coeff. d'elanc. &lt; 70
Troncs d’aplomb, bien enracinés; pas d’arbres fortement penchés</v>
          </cell>
          <cell r="F91" t="str">
            <v>Surface avec forte concurrence de la végétation &lt; 1/4</v>
          </cell>
          <cell r="G91" t="str">
            <v>Si degré de recouvrement &lt; 0,6: au moins 50 hêtres/sapins par a (en moyenne tous les 1,5 m) 
ér's présent dans les trouées</v>
          </cell>
          <cell r="H91" t="str">
            <v>Au moins 3 collectifs/ha (2 - 5 a, en moyenne tous les 60 m) ou degré de recouvrement d’au moins 7 %
Mélange conforme au but</v>
          </cell>
        </row>
        <row r="92">
          <cell r="A92" t="str">
            <v>19L Hêtraie à Sapin avec Aubours</v>
          </cell>
          <cell r="B92" t="str">
            <v>hê          30 - 60 %
sa          30 - 60 %
 ép           0 - 20 %
mél, ér’s, sorb’oi, aubours        10 - 30 %</v>
          </cell>
          <cell r="C92" t="str">
            <v>Suff'ment d’arbres susceptibles de se développer au moins dans 3 cl. de Ø  par ha</v>
          </cell>
          <cell r="D92" t="str">
            <v>Par pieds isolés, évent. par petits collectifs, degré de fermeture: entrouvert</v>
          </cell>
          <cell r="E92" t="str">
            <v>Longueur min. des couronnes 2/3; coeff. d'elanc. &lt; 70
Troncs d’aplomb, bien enracinés; pas d’arbres fortement penchés</v>
          </cell>
          <cell r="F92" t="str">
            <v>Surface avec forte concurrence de la végétation &lt; 1/4</v>
          </cell>
          <cell r="G92" t="str">
            <v>Si degré de recouvrement &lt; 0,6: au moins 30 hêtres/sapins par a (en moyenne tous les 2 m)</v>
          </cell>
          <cell r="H92" t="str">
            <v>Au moins 3 collectifs/ha (2 - 5 a, en moyenne tous les 60 m) ou degré de recouvrement d’au moins 7 %
Mélange conforme au but</v>
          </cell>
        </row>
        <row r="93">
          <cell r="A93" t="str">
            <v>12*h Hêtraie insubrienne sur calcaire, variante d’altitude</v>
          </cell>
          <cell r="B93" t="str">
            <v>feuillus     70 - 90 %
 hê           40 - 50 %
ér’s, ali’bl, etc.  10 - 40 %
sa, mél   sem. - 30 %</v>
          </cell>
          <cell r="C93" t="str">
            <v>Suff'ment d’arbres susceptibles de se développer au moins dans 3 cl. de Ø  par ha</v>
          </cell>
          <cell r="D93" t="str">
            <v>Degré de fermeture: normal à entrouvert</v>
          </cell>
          <cell r="E93" t="str">
            <v>Au plus quelques couronnes fortement asymétriques
Troncs d’aplomb, bien enracinés; pas d’arbres fortement penchés</v>
          </cell>
          <cell r="F93" t="str">
            <v>Surface avec forte concurrence de la végétation &lt; 1/4</v>
          </cell>
          <cell r="G93" t="str">
            <v>Si degré de recouvrement &lt; 0,6: au moins 30 hêtres/sapins par a (en moyenne tous les 2 m)
Érable présent dans les trouées</v>
          </cell>
          <cell r="H93" t="str">
            <v>Au moins 3 collectifs/ha (2 - 5 a, en moyenne tous les 60 m) ou degré de recouvrement d’au moins 8 %
Mélange conforme au but</v>
          </cell>
        </row>
        <row r="94">
          <cell r="A94" t="str">
            <v>13eh Hêtraie à Adénostyle avec Seslérie</v>
          </cell>
          <cell r="B94" t="str">
            <v>feuillus            70 - 90 %
 hê                  40 - 50 %
ér’s, ali’bl, etc.     10 - 40 %                       pin’s                0 - 10 %
sa                   10 - 30 %</v>
          </cell>
          <cell r="C94" t="str">
            <v>Suff'ment d’arbres susceptibles de se développer au moins dans 3 cl. de Ø  par ha</v>
          </cell>
          <cell r="D94" t="str">
            <v>Degré de fermeture: normal à entrouvert</v>
          </cell>
          <cell r="E94" t="str">
            <v>Au plus quelques couronnes fortement asymétriques
Troncs d’aplomb, bien enracinés; pas d’arbres fortement penchés</v>
          </cell>
          <cell r="F94" t="str">
            <v>Surface avec forte concurrence de la végétation &lt; 1/10</v>
          </cell>
          <cell r="G94" t="str">
            <v>Si degré de recouvrement &lt; 0,6: au moins 30 hêtres/sapins par a (en moyenne tous les 2 m) 
Érable présent dans les trouées</v>
          </cell>
          <cell r="H94" t="str">
            <v>Au moins 3 collectifs/ha (2 - 5 a, en moyenne tous les 60 m) ou degré de recouvrement d’au moins 9 %
Mélange conforme au but</v>
          </cell>
        </row>
        <row r="95">
          <cell r="A95" t="str">
            <v>13h Hêtraie à Adénostyle typique</v>
          </cell>
          <cell r="B95" t="str">
            <v>feuillus           70 - 90 % 
 hê       40 - 50 % 
ér’s, ali’bl, etc.     10 - 40 %
sa                        10 - 30 %</v>
          </cell>
          <cell r="C95" t="str">
            <v>Suff'ment d’arbres susceptibles de se développer au moins dans 3 cl. de Ø  par ha</v>
          </cell>
          <cell r="D95" t="str">
            <v>Degré de fermeture: normal à entrouvert</v>
          </cell>
          <cell r="E95" t="str">
            <v>Au plus quelques couronnes fortement asymétriques
Troncs d’aplomb, bien enracinés; pas d’arbres fortement penchés</v>
          </cell>
          <cell r="F95" t="str">
            <v>Surface avec forte concurrence de la végétation &lt; 1/10</v>
          </cell>
          <cell r="G95" t="str">
            <v>Si degré de recouvrement &lt; 0,6: au moins 30 hêtres/sapins par a (en moyenne tous les 2 m) 
Érable présent dans les trouées</v>
          </cell>
          <cell r="H95" t="str">
            <v>Au moins 3 collectifs/ha (2 - 5 a, en moyenne tous les 60 m) ou degré de recouvrement d’au moins 7 %
Mélange conforme au but</v>
          </cell>
        </row>
        <row r="97">
          <cell r="A97" t="str">
            <v>Frênaies d l'étage montagnard supérieur</v>
          </cell>
        </row>
        <row r="99">
          <cell r="A99" t="str">
            <v>26h Frênaie à Érable avec Adénostyle</v>
          </cell>
          <cell r="B99" t="str">
            <v>ér’s, fr, or’m, sorb’oi, au’b  80 - 100 %
sa              0 - 20 %</v>
          </cell>
          <cell r="C99" t="str">
            <v>Suff'ment d’arbres susceptibles de se développer au moins dans 3 cl. de Ø  par ha</v>
          </cell>
          <cell r="D99" t="str">
            <v xml:space="preserve">Degré de fermeture: normal à entrouvert </v>
          </cell>
          <cell r="E99" t="str">
            <v>Troncs bien enracinés; pas d’arbres fortement penchés</v>
          </cell>
          <cell r="F99" t="str">
            <v>Surface avec forte concurrence de la végétation pour l’érable sycomore &lt; 1/10</v>
          </cell>
          <cell r="G99" t="str">
            <v>Présent dans toutes les trouées</v>
          </cell>
          <cell r="H99" t="str">
            <v>Au moins 3 collectifs/ha (2 - 5 a, en moyenne tous les 60 m) ou degré de recouvrement d’au moins 7 %
Mélange conforme au but</v>
          </cell>
        </row>
        <row r="100">
          <cell r="A100" t="str">
            <v>27h Frênaie à Laiche avec Adénostyle</v>
          </cell>
          <cell r="B100" t="str">
            <v>fr, au’b, ér’s        90 - 100 %
sa                         0 - 10 %</v>
          </cell>
          <cell r="C100" t="str">
            <v>Suff'ment d’arbres susceptibles de se développer au moins dans 3 cl. de Ø  par ha</v>
          </cell>
          <cell r="D100" t="str">
            <v>Degré de fermeture: entrouvert à espacé</v>
          </cell>
          <cell r="E100" t="str">
            <v>Troncs bien enracinés; pas d’arbres fortement penchés</v>
          </cell>
          <cell r="F100" t="str">
            <v>Surface avec forte concurrence de la végétation pour le frêne &lt; 1/10</v>
          </cell>
          <cell r="G100" t="str">
            <v>Présent dans toutes les trouées</v>
          </cell>
          <cell r="H100" t="str">
            <v>Au moins 3 collectifs/ha (2 - 5 a,  en moyenne tous les 60 m) ou degré de recouvrement d’au moins 7 % 
Mélange conforme au but</v>
          </cell>
        </row>
        <row r="102">
          <cell r="A102" t="str">
            <v>Hêtraies de l'étage motagnard inférieur</v>
          </cell>
        </row>
        <row r="104">
          <cell r="A104" t="str">
            <v>3 Hêtraie à Luzule blanc-de-neige typique</v>
          </cell>
          <cell r="B104" t="str">
            <v>feuillus                   60 - 90 %
hê                          50 - 90 %
sa                          10 - 40 % 
mél                         sem. - 10 %
ép                          0 % - sem.</v>
          </cell>
          <cell r="C104" t="str">
            <v>Suff'ment d’arbres susceptibles de se développer au moins dans 3 cl. de Ø  par ha</v>
          </cell>
          <cell r="D104" t="str">
            <v>Degré de fermeture: normal à entrouvert</v>
          </cell>
          <cell r="E104" t="str">
            <v>Au plus quelques couronnes fortement asymétriques
Troncs d’aplomb, bien enracinés; pas d’arbres fortement penchés</v>
          </cell>
          <cell r="F104" t="str">
            <v>Surface avec forte concurrence de la végétation ou avec épaisse couche de moder &lt; 1/3</v>
          </cell>
          <cell r="G104" t="str">
            <v>Présent dans les trouées dès 1 longueur d’arbre</v>
          </cell>
          <cell r="H104" t="str">
            <v>Au moins 2 collectifs/ha (2 - 5 a, en moyenne tous les 75 m) ou degré de recouvrement d’au moins 7 %
Mélange conforme au but</v>
          </cell>
        </row>
        <row r="105">
          <cell r="A105" t="str">
            <v>4 Hêtraie à Luzule blanc-de-neige riche en fougères</v>
          </cell>
          <cell r="B105" t="str">
            <v>feuillus                  40 - 80 %
hê                       50 - 70 %
sa                       20 - 60 %
mél                     sem. - 10 %
ép                       0 % - sem.</v>
          </cell>
          <cell r="C105" t="str">
            <v>Suff'ment d’arbres susceptibles de se développer au moins dans 3 cl. de Ø  par ha</v>
          </cell>
          <cell r="D105" t="str">
            <v>Degré de fermeture: normal à entrouvert</v>
          </cell>
          <cell r="E105" t="str">
            <v>Au plus quelques couronnes fortement asymétriques
Troncs d’aplomb, bien enracinés; pas d’arbres fortement penchés</v>
          </cell>
          <cell r="F105" t="str">
            <v>Surface avec forte concurrence de la végétation ou avec épaisse couche de moder &lt; 1/3</v>
          </cell>
          <cell r="G105" t="str">
            <v>Présent dans les ouvertures dès 1 longueur d’arbre</v>
          </cell>
          <cell r="H105" t="str">
            <v>Au moins 3 collectifs/ha (2 - 5 a, en moyenne tous les 60 m) ou degré de recouvrement d’au moins 7 %
Mélange conforme au but</v>
          </cell>
        </row>
        <row r="106">
          <cell r="A106" t="str">
            <v>8a Hêtraie à Millet typique</v>
          </cell>
          <cell r="B106" t="str">
            <v>feuillus            80 - 90 %
 hê                 60 - 80 %
sa                  10 - 20 %</v>
          </cell>
          <cell r="C106" t="str">
            <v>Suff'ment d’arbres susceptibles de se développer au moins dans 3 cl. de Ø  par ha</v>
          </cell>
          <cell r="D106" t="str">
            <v>Degré de fermeture: 
normal à entrouvert</v>
          </cell>
          <cell r="E106" t="str">
            <v>Au plus quelques couronnes fortement asymétriques
Troncs d’aplomb, bien enracinés; pas d’arbres fortement penchés</v>
          </cell>
          <cell r="F106" t="str">
            <v>Surface avec forte concurrence de la végétation &lt; 1/10</v>
          </cell>
          <cell r="G106" t="str">
            <v>Si degré de recouvrement &lt; 0,7: au moins 50 hêtres par a (en moyenne tous les 1,5 m)</v>
          </cell>
          <cell r="H106" t="str">
            <v>Au moins 2 collectifs/ha (2 - 5 a, en moyenne tous les 75 m) ou degré de recouvrement d’au moins 7 %
Mélange conforme au but</v>
          </cell>
        </row>
        <row r="107">
          <cell r="A107" t="str">
            <v>12a Hêtraie à Dentaire typique</v>
          </cell>
          <cell r="B107" t="str">
            <v>feuillus            80 - 90 %
 hê                 60 - 80 %
sa                  10 - 20 %</v>
          </cell>
          <cell r="C107" t="str">
            <v>Suff'ment d’arbres susceptibles de se développer au moins dans 3 cl. de Ø  par ha</v>
          </cell>
          <cell r="D107" t="str">
            <v>Degré de fermeture: 
normal à entrouvert</v>
          </cell>
          <cell r="E107" t="str">
            <v>Au plus quelques couronnes fortement asymétriques
Troncs d’aplomb, bien enracinés; pas d’arbres fortement penchés</v>
          </cell>
          <cell r="F107" t="str">
            <v>Surface avec forte concurrence de la végétation &lt; 1/10</v>
          </cell>
          <cell r="G107" t="str">
            <v>Si degré de recouvrement &lt; 0,7: au moins 50 hêtres par a (en moyenne tous les 1,5 m)</v>
          </cell>
          <cell r="H107" t="str">
            <v>Au moins 2 collectifs/ha (2 - 5 a, en moyenne tous les 75 m) ou degré de recouvrement d’au moins 7 %
Mélange conforme au but</v>
          </cell>
        </row>
        <row r="108">
          <cell r="A108" t="str">
            <v>8S Hêtraie à Millet avec Épiaire des forêts</v>
          </cell>
          <cell r="B108" t="str">
            <v xml:space="preserve">feuillus               90 - 100 %
hê                     50 - 80 %
ér’s, fr               20 - 50 %
sa        sem. - 10 %  </v>
          </cell>
          <cell r="C108" t="str">
            <v>Suff'ment d’arbres susceptibles de se développer au moins dans 3 cl. de Ø  par ha</v>
          </cell>
          <cell r="D108" t="str">
            <v>Degré de fermeture: normal à entrouvert</v>
          </cell>
          <cell r="E108" t="str">
            <v>Au plus quelques couronnes fortement asymétriques
Troncs d’aplomb, bien enracinés; pas d’arbres fortement penchés</v>
          </cell>
          <cell r="F108" t="str">
            <v>Surface avec forte concurrence de la végétation &lt; 1/10</v>
          </cell>
          <cell r="G108" t="str">
            <v>Si degré de recouvrement &lt; 0,7: au moins 50 hêtres par a (en moyenne tous les 1,5 m), frêne et érable sycomore présents dans les trouées</v>
          </cell>
          <cell r="H108" t="str">
            <v>Au moins 2 collectifs/ha (2 - 5 a, en moyenne tous les 75 m) ou degré de recouvrement d’au moins 7 %
Mélange conforme au but</v>
          </cell>
        </row>
        <row r="109">
          <cell r="A109" t="str">
            <v>12S Hêtraie à Dentaire avec Épiaire des forêts</v>
          </cell>
          <cell r="B109" t="str">
            <v xml:space="preserve">feuillus               90 - 100 %
hê                     50 - 80 %
ér’s, fr               20 - 50 %
sa        sem. - 10 %  </v>
          </cell>
          <cell r="C109" t="str">
            <v>Suff'ment d’arbres susceptibles de se développer au moins dans 3 cl. de Ø  par ha</v>
          </cell>
          <cell r="D109" t="str">
            <v>Degré de fermeture: normal à entrouvert</v>
          </cell>
          <cell r="E109" t="str">
            <v>Au plus quelques couronnes fortement asymétriques
Troncs d’aplomb, bien enracinés; pas d’arbres fortement penchés</v>
          </cell>
          <cell r="F109" t="str">
            <v>Surface avec forte concurrence de la végétation &lt; 1/10</v>
          </cell>
          <cell r="G109" t="str">
            <v>Si degré de recouvrement &lt; 0,7: au moins 50 hêtres par a (en moyenne tous les 1,5 m), frêne et érable sycomore présents dans les trouées</v>
          </cell>
          <cell r="H109" t="str">
            <v>Au moins 2 collectifs/ha (2 - 5 a, en moyenne tous les 75 m) ou degré de recouvrement d’au moins 7 %
Mélange conforme au but</v>
          </cell>
        </row>
        <row r="110">
          <cell r="A110" t="str">
            <v>8* Hêtraie à Millet avec Blechnum en épi</v>
          </cell>
          <cell r="B110" t="str">
            <v xml:space="preserve">sa                     40 - 50 %  
feuillus               50 - 60 %
hê                      30 - 50 %
ép                        0 - 10 %    </v>
          </cell>
          <cell r="C110" t="str">
            <v>Suff'ment d’arbres susceptibles de se développer au moins dans 3 cl. de Ø  par ha</v>
          </cell>
          <cell r="D110" t="str">
            <v>Degré de fermeture: normal à entrouvert</v>
          </cell>
          <cell r="E110" t="str">
            <v>Au plus quelques couronnes fortement asymétriques
Troncs d’aplomb, bien enracinés; pas d’arbres fortement penchés</v>
          </cell>
          <cell r="F110" t="str">
            <v>Surface avec forte concurrence de la végétation &lt; 1/10</v>
          </cell>
          <cell r="G110" t="str">
            <v>Si degré de recouvrement &lt; 0,7: au moins 50 sapins ou hêtres par a (en moyenne tous les 1,5 m)</v>
          </cell>
          <cell r="H110" t="str">
            <v>Au moins 2 collectifs/ha (2 - 5 a, en moyenne tous les 75 m) ou degré de recouvrement d’au moins 7 %
Mélange conforme au but</v>
          </cell>
        </row>
        <row r="111">
          <cell r="A111" t="str">
            <v>12e Hêtraie à Dentaire avec Laiche blanche</v>
          </cell>
          <cell r="B111" t="str">
            <v>feuillus        80 - 100 %
rn’s, if             0 - 20 %
12e: hê        60 - 100 %
12w: hê      60 - 90 %
12w: ér’s       10 - 40 %</v>
          </cell>
          <cell r="C111" t="str">
            <v>Suff'ment d’arbres susceptibles de se développer au moins dans 3 cl. de Ø  par ha</v>
          </cell>
          <cell r="D111" t="str">
            <v>Par pieds isolés, évent. par petits collectifs, degré de fermeture: entrouvert</v>
          </cell>
          <cell r="E111" t="str">
            <v>Au plus quelques couronnes fortement asymétriques
Troncs d’aplomb, bien enracinés; pas d’arbres fortement penchés</v>
          </cell>
          <cell r="F111" t="str">
            <v>Surface avec forte concurrence de la végétation &lt; 1/4</v>
          </cell>
          <cell r="G111" t="str">
            <v>Si degré de recouvrement &lt; 0,7: au moins 50 hêtres par a (en moyenne tous les 1,5 m)</v>
          </cell>
          <cell r="H111" t="str">
            <v>Au moins 3 collectifs/ha (2 - 5 a, en moyenne tous les 60 m) ou degré de recouvrement d’au moins 9 %
Mélange conforme au but</v>
          </cell>
        </row>
        <row r="112">
          <cell r="A112" t="str">
            <v>12w  Hêtraie à Dentaire avec Laiche glauque</v>
          </cell>
          <cell r="B112" t="str">
            <v>feuillus        80 - 100 %
rn’s, if             0 - 20 %
12e: hê        60 - 100 %
12w: hê      60 - 90 %
12w: ér’s       10 - 40 %</v>
          </cell>
          <cell r="C112" t="str">
            <v>Suff'ment d’arbres susceptibles de se développer au moins dans 3 cl. de Ø  par ha</v>
          </cell>
          <cell r="D112" t="str">
            <v>Par pieds isolés, évent. par petits collectifs, degré de fermeture: entrouvert</v>
          </cell>
          <cell r="E112" t="str">
            <v>Au plus quelques couronnes fortement asymétriques
Troncs d’aplomb, bien enracinés; pas d’arbres fortement penchés</v>
          </cell>
          <cell r="F112" t="str">
            <v>Surface avec forte concurrence de la végétation &lt; 1/4</v>
          </cell>
          <cell r="G112" t="str">
            <v>Si degré de recouvrement &lt; 0,7: au moins 50 hêtres par a (en moyenne tous les 1,5 m)
Érable sycomore présent dans les trouées</v>
          </cell>
          <cell r="H112" t="str">
            <v>Au moins 3 collectifs/ha (2 - 5 a, en moyenne tous les 60 m) ou degré de recouvrement d’au moins 9 %
Mélange conforme au but</v>
          </cell>
        </row>
        <row r="113">
          <cell r="A113" t="str">
            <v>13a Hêtraie à Tilleul typique</v>
          </cell>
          <cell r="B113" t="str">
            <v>feuillus             100 % 
hê       60 - 80 %
ti, ér’s     20 - 40 %</v>
          </cell>
          <cell r="C113" t="str">
            <v>Suff'ment d’arbres susceptibles de se développer au moins dans 3 cl. de Ø  par ha</v>
          </cell>
          <cell r="D113" t="str">
            <v>Degré de fermeture: normal à entrouvert</v>
          </cell>
          <cell r="E113" t="str">
            <v>Au plus quelques couronnes fortement asymétriques
Troncs d’aplomb, bien enracinés; pas d’arbres fortement penchés</v>
          </cell>
          <cell r="F113" t="str">
            <v>Surface avec forte concurrence de la végétation &lt; 1/10</v>
          </cell>
          <cell r="G113" t="str">
            <v>Si degré de recouvrement &lt; 0,7: au moins 50 hêtres par a (en moyenne tous les 1,5 m), tilleul et érable présents dans les trouées</v>
          </cell>
          <cell r="H113" t="str">
            <v>Au moins 2 collectifs/ha (2 - 5 a, en moyenne tous les 75 m) ou degré de recouvrement d’au moins 7 %
Mélange conforme au but</v>
          </cell>
        </row>
        <row r="114">
          <cell r="A114" t="str">
            <v>13e Hêtraie à Tilleul avec Laiche blanche</v>
          </cell>
          <cell r="B114" t="str">
            <v>feuillus         90 - 100 %
hê                60 - 80 %
ti, ér’s         10 - 30 %
pin’s             0 - 10 %</v>
          </cell>
          <cell r="C114" t="str">
            <v>Suff'ment d’arbres susceptibles de se développer au moins dans 3 cl. de Ø  par ha</v>
          </cell>
          <cell r="D114" t="str">
            <v>Degré de fermeture: normal à entrouvert</v>
          </cell>
          <cell r="E114" t="str">
            <v>Au plus quelques couronnes fortement asymétriques
Troncs d’aplomb, bien enracinés; pas d’arbres fortement penchés</v>
          </cell>
          <cell r="F114" t="str">
            <v>Surface avec forte concurrence de la végétation &lt; 1/10</v>
          </cell>
          <cell r="G114" t="str">
            <v>Si degré de recouvrement &lt; 0,7: au moins 50 hêtres par a (en moyenne tous les 1,5 m), tilleul et érable présents dans les trouées</v>
          </cell>
          <cell r="H114" t="str">
            <v>Au moins 3 collectifs/ha (2 - 5 a, en moyenne tous les 60 m) ou degré de recouvrement d’au moins 9 %
Mélange conforme au but</v>
          </cell>
        </row>
        <row r="115">
          <cell r="A115" t="str">
            <v>12* Hêtraie mésophile insubrienne sur calcaire</v>
          </cell>
          <cell r="B115" t="str">
            <v>feuillus     90 - 100 %
hê              60 - 80 %
ti, ér, or, ostrya, ali’bl, 
sorb’oi, houx           10 - 30 %
sa                  0 - 10 %</v>
          </cell>
          <cell r="C115" t="str">
            <v>Suff'ment d’arbres susceptibles de se développer au moins dans 3 cl. de Ø  par ha</v>
          </cell>
          <cell r="D115" t="str">
            <v>Degré de fermeture: normal à entrouver</v>
          </cell>
          <cell r="E115" t="str">
            <v>Au plus quelques couronnes fortement asymétriques
Troncs d’aplomb, bien enracinés; pas d’arbres fortement penchés</v>
          </cell>
          <cell r="F115" t="str">
            <v>Surface avec forte concurrence de la végétation &lt; 1/10</v>
          </cell>
          <cell r="G115" t="str">
            <v>Si degré de recouvrement &lt; 0,7: au moins 50 hêtres par a (en moyenne tous les 1,5 m), tilleul et érable présents dans les trouées</v>
          </cell>
          <cell r="H115" t="str">
            <v>Au moins 2 collectifs/ha (2 - 5 a, en moyenne tous les 75 m) ou degré de recouvrement d’au moins 7 %
Mélange conforme au but</v>
          </cell>
        </row>
        <row r="116">
          <cell r="A116" t="str">
            <v>14* Hêtraie xérophile insubrienne sur calcair</v>
          </cell>
          <cell r="B116" t="str">
            <v>feuillus        90 - 100 %
hê                  60 - 80 %
ti, ér             10 - 30 %
sa                   0 - 10 %</v>
          </cell>
          <cell r="C116" t="str">
            <v>Suff'ment d’arbres susceptibles de se développer au moins dans 3 cl. de Ø  par ha</v>
          </cell>
          <cell r="D116" t="str">
            <v>Degré de fermeture: normal à entrouvert</v>
          </cell>
          <cell r="E116" t="str">
            <v>Au plus quelques couronnes fortement asymétriques
Troncs d’aplomb, bien enracinés; pas d’arbres fortement penchés</v>
          </cell>
          <cell r="F116" t="str">
            <v>Surface avec forte concurrence de la végétation &lt; 1/10</v>
          </cell>
          <cell r="G116" t="str">
            <v>Si degré de recouvrement &lt; 0,7: au moins 30 hêtres par a (en moyenne tous les 2,0 m)</v>
          </cell>
          <cell r="H116" t="str">
            <v>Au moins 3 collectifs/ha (2 - 5 a, en moyenne tous les 60 m) ou degré de recouvrement d’au moins 9 %
Mélange conforme au but</v>
          </cell>
        </row>
        <row r="118">
          <cell r="A118" t="str">
            <v>Hêtraies mixtes de l'étage submontagnard</v>
          </cell>
        </row>
        <row r="120">
          <cell r="A120" t="str">
            <v>7a Hêtraie à Aspérule typique</v>
          </cell>
          <cell r="B120" t="str">
            <v>feuillus                  100 %
hê                     50 - 90 %
9w: ér’s           10 - 20 %</v>
          </cell>
          <cell r="C120" t="str">
            <v>Suff'ment d’arbres susceptibles de se développer au moins dans 3 cl. de Ø  par ha</v>
          </cell>
          <cell r="D120" t="str">
            <v>Degré de fermeture: normal à entrouvert</v>
          </cell>
          <cell r="E120" t="str">
            <v>Seulement quelques couronnes fortement asymétriques 
Troncs d’aplomb, bien enracinés; pas d’arbres fortement penchés</v>
          </cell>
          <cell r="F120" t="str">
            <v>Surface avec forte concurrence de la végétation &lt; 1/10</v>
          </cell>
          <cell r="G120" t="str">
            <v>Si degré de recouvrement &lt; 0,8: au moins 50 hêtres par a (en moyenne tous les 1,5 m)</v>
          </cell>
          <cell r="H120" t="str">
            <v>Au moins 2 collectifs/ha (2 - 5 a, en moyenne tous les 75 m) ou degré de recouvrement d’au moins 7 %  
Mélange conforme au but</v>
          </cell>
        </row>
        <row r="121">
          <cell r="A121" t="str">
            <v>9a Hêtraie à Pulmonaire typique</v>
          </cell>
          <cell r="B121" t="str">
            <v>feuillus                  100 %
hê                     50 - 90 %
9w: ér’s           10 - 20 %</v>
          </cell>
          <cell r="C121" t="str">
            <v>Suff'ment d’arbres susceptibles de se développer au moins dans 3 cl. de Ø  par ha</v>
          </cell>
          <cell r="D121" t="str">
            <v>Degré de fermeture: normal à entrouvert</v>
          </cell>
          <cell r="E121" t="str">
            <v>Seulement quelques couronnes fortement asymétriques 
Troncs d’aplomb, bien enracinés; pas d’arbres fortement penchés</v>
          </cell>
          <cell r="F121" t="str">
            <v>Surface avec forte concurrence de la végétation &lt; 1/10</v>
          </cell>
          <cell r="G121" t="str">
            <v>Si degré de recouvrement &lt; 0,8: au moins 50 hêtres par a (en moyenne tous les 1,5 m)</v>
          </cell>
          <cell r="H121" t="str">
            <v>Au moins 2 collectifs/ha (2 - 5 a, en moyenne tous les 75 m) ou degré de recouvrement d’au moins 7 %  
Mélange conforme au but</v>
          </cell>
        </row>
        <row r="122">
          <cell r="A122" t="str">
            <v>9W Hêtraie à Pulmonaire avec Laiche glauque</v>
          </cell>
          <cell r="B122" t="str">
            <v>feuillus                  100 %
hê                     50 - 90 %
9w: ér’s           10 - 20 %</v>
          </cell>
          <cell r="C122" t="str">
            <v>Suff'ment d’arbres susceptibles de se développer au moins dans 3 cl. de Ø  par ha</v>
          </cell>
          <cell r="D122" t="str">
            <v>Degré de fermeture: normal à entrouvert</v>
          </cell>
          <cell r="E122" t="str">
            <v>Seulement quelques couronnes fortement asymétriques 
Troncs d’aplomb, bien enracinés; pas d’arbres fortement penchés</v>
          </cell>
          <cell r="F122" t="str">
            <v>Surface avec forte concurrence de la végétation &lt; 1/10</v>
          </cell>
          <cell r="G122" t="str">
            <v>Si degré de recouvrement &lt; 0,8: au moins 50 hêtres par a (en moyenne tous les 1,5 m)</v>
          </cell>
          <cell r="H122" t="str">
            <v>Au moins 2 collectifs/ha (2 - 5 a, en moyenne tous les 75 m) ou degré de recouvrement d’au moins 7 %  
Mélange conforme au but</v>
          </cell>
        </row>
        <row r="123">
          <cell r="A123" t="str">
            <v>7S Hêtraie à Aspérule avec Épiaire des forêts</v>
          </cell>
          <cell r="B123" t="str">
            <v>feuillus                      100 %
hê                   50 - 80 %
ér’s, fr               20 - 50 %</v>
          </cell>
          <cell r="C123" t="str">
            <v>Suff'ment d’arbres susceptibles de se développer au moins dans 3 cl. de Ø  par ha</v>
          </cell>
          <cell r="D123" t="str">
            <v>Degré de fermeture: normal à entrouvert</v>
          </cell>
          <cell r="E123" t="str">
            <v>Seulement quelques couronnes fortement asymétriques 
Troncs d’aplomb, bien enracinés; pas d’arbres fortement penchés</v>
          </cell>
          <cell r="F123" t="str">
            <v>Surface avec forte concurrence de la végétation &lt; 1/10</v>
          </cell>
          <cell r="G123" t="str">
            <v>Si degré de recouvrement &lt; 0,8: au moins 50 hêtres par a (en moyenne tous les 1,5 m), érable et frêne présents dans les trouées</v>
          </cell>
          <cell r="H123" t="str">
            <v>Au moins 2 collectifs/ha (2 - 5 a, en moyenne tous les 75 m) ou degré de recouvrement d’au moins 7 %
Mélange conforme au but</v>
          </cell>
        </row>
        <row r="124">
          <cell r="A124" t="str">
            <v>11 Hêtraie à Gouet</v>
          </cell>
          <cell r="B124" t="str">
            <v>feuillus                      100 %
hê                   50 - 80 %
ér’s, fr               20 - 50 %</v>
          </cell>
          <cell r="C124" t="str">
            <v>Suff'ment d’arbres susceptibles de se développer au moins dans 3 cl. de Ø  par ha</v>
          </cell>
          <cell r="D124" t="str">
            <v>Degré de fermeture: normal à entrouvert</v>
          </cell>
          <cell r="E124" t="str">
            <v>Seulement quelques couronnes fortement asymétriques 
Troncs d’aplomb, bien enracinés; pas d’arbres fortement penchés</v>
          </cell>
          <cell r="F124" t="str">
            <v>Surface avec forte concurrence de la végétation &lt; 1/10</v>
          </cell>
          <cell r="G124" t="str">
            <v>Si degré de recouvrement &lt; 0,8: au moins 50 hêtres par a (en moyenne tous les 1,5 m), érable et frêne présents dans les trouées</v>
          </cell>
          <cell r="H124" t="str">
            <v>Au moins 2 collectifs/ha (2 - 5 a, en moyenne tous les 75 m) ou degré de recouvrement d’au moins 7 %
Mélange conforme au but</v>
          </cell>
        </row>
        <row r="125">
          <cell r="A125" t="str">
            <v>10a Hêtraie à Pulmonaire avec Mélitte</v>
          </cell>
          <cell r="B125" t="str">
            <v>feuillus               90 - 100 %
hê                      70 - 90 %</v>
          </cell>
          <cell r="C125" t="str">
            <v>Suff'ment d’arbres susceptibles de se développer au moins dans 4 cl. de Ø  par ha</v>
          </cell>
          <cell r="D125" t="str">
            <v>Degré de fermeture: entrouvert à clairiéré</v>
          </cell>
          <cell r="E125" t="str">
            <v>Seulement quelques couronnes fortement asymétriques 
Troncs d’aplomb, bien enracinés; pas d’arbres fortement penchés</v>
          </cell>
          <cell r="F125" t="str">
            <v>Surface avec forte concurrence de la végétation &lt; 1/10</v>
          </cell>
          <cell r="G125" t="str">
            <v>Si degré de recouvrement &lt; 0,8: au moins 30 hêtres par a (en moyenne tous les 2,0 m)</v>
          </cell>
          <cell r="H125" t="str">
            <v>Au moins 3 collectifs/ha (2 - 5 a, en moyenne tous les 60 m) ou degré de recouvrement d’au moins 9 %
Mélange conforme au but</v>
          </cell>
        </row>
        <row r="126">
          <cell r="A126" t="str">
            <v>10w Hêtraie à Pulmonaire avec Mélitte, var. à Laiche glauque</v>
          </cell>
          <cell r="B126" t="str">
            <v>feuillus               90 - 100 %
hê                      70 - 90 %
10w: ér’s           10 - 20 %</v>
          </cell>
          <cell r="C126" t="str">
            <v>Suff'ment d’arbres susceptibles de se développer au moins dans 4 cl. de Ø  par ha</v>
          </cell>
          <cell r="D126" t="str">
            <v>Degré de fermeture: entrouvert à clairiéré</v>
          </cell>
          <cell r="E126" t="str">
            <v>Seulement quelques couronnes fortement asymétriques 
Troncs d’aplomb, bien enracinés; pas d’arbres fortement penchés</v>
          </cell>
          <cell r="F126" t="str">
            <v>Surface avec forte concurrence de la végétation &lt; 1/10</v>
          </cell>
          <cell r="G126" t="str">
            <v>Si degré de recouvrement &lt; 0,8: au moins 30 hêtres par a (en moyenne tous les 2,0 m)</v>
          </cell>
          <cell r="H126" t="str">
            <v>Au moins 3 collectifs/ha (2 - 5 a, en moyenne tous les 60 m) ou degré de recouvrement d’au moins 9 %
Mélange conforme au but</v>
          </cell>
        </row>
        <row r="127">
          <cell r="A127" t="str">
            <v>14 Hêtraie à Laiche typique</v>
          </cell>
          <cell r="B127" t="str">
            <v>feuillus               90 - 100 %
hê                      70 - 90 %</v>
          </cell>
          <cell r="C127" t="str">
            <v>Suff'ment d’arbres susceptibles de se développer au moins dans 4 cl. de Ø  par ha</v>
          </cell>
          <cell r="D127" t="str">
            <v>Degré de fermeture: entrouvert à clairiéré</v>
          </cell>
          <cell r="E127" t="str">
            <v>Seulement quelques couronnes fortement asymétriques 
Troncs d’aplomb, bien enracinés; pas d’arbres fortement penchés</v>
          </cell>
          <cell r="F127" t="str">
            <v>Surface avec forte concurrence de la végétation &lt; 1/10</v>
          </cell>
          <cell r="G127" t="str">
            <v>Si degré de recouvrement &lt; 0,8: au moins 30 hêtres par a (en moyenne tous les 2,0 m)</v>
          </cell>
          <cell r="H127" t="str">
            <v>Au moins 3 collectifs/ha (2 - 5 a, en moyenne tous les 60 m) ou degré de recouvrement d’au moins 9 %
Mélange conforme au but</v>
          </cell>
        </row>
        <row r="128">
          <cell r="A128" t="str">
            <v>15 Hêtraie à Laiche avec Laiche des montagnes</v>
          </cell>
          <cell r="B128" t="str">
            <v>feuillus               90 - 100 %
hê                      70 - 90 %</v>
          </cell>
          <cell r="C128" t="str">
            <v>Suff'ment d’arbres susceptibles de se développer au moins dans 4 cl. de Ø  par ha</v>
          </cell>
          <cell r="D128" t="str">
            <v>Degré de fermeture: entrouvert à clairiéré</v>
          </cell>
          <cell r="E128" t="str">
            <v>Seulement quelques couronnes fortement asymétriques 
Troncs d’aplomb, bien enracinés; pas d’arbres fortement penchés</v>
          </cell>
          <cell r="F128" t="str">
            <v>Surface avec forte concurrence de la végétation &lt; 1/10</v>
          </cell>
          <cell r="G128" t="str">
            <v>Si degré de recouvrement &lt; 0,8: au moins 30 hêtres par a (en moyenne tous les 2,0 m)</v>
          </cell>
          <cell r="H128" t="str">
            <v>Au moins 3 collectifs/ha (2 - 5 a, en moyenne tous les 60 m) ou degré de recouvrement d’au moins 9 %
Mélange conforme au but</v>
          </cell>
        </row>
        <row r="129">
          <cell r="A129" t="str">
            <v>17 Hêtraie à If / Hêtraie de pente à Calamagrostide</v>
          </cell>
          <cell r="B129" t="str">
            <v>feuillus           90 - 100 %
hê                70 - 90 %
ér’s            10 - 20 %
if      sem. - 20 %</v>
          </cell>
          <cell r="C129" t="str">
            <v>Suff'ment d’arbres susceptibles de se développer au moins dans 4 cl. de Ø  par ha</v>
          </cell>
          <cell r="D129" t="str">
            <v>Degré de fermeture: entrouvert à clairiéré</v>
          </cell>
          <cell r="E129" t="str">
            <v>Seulement quelques couronnes fortement asymétriques 
Troncs d’aplomb, bien enracinés; pas d’arbres fortement penchés</v>
          </cell>
          <cell r="F129" t="str">
            <v>Surface avec forte concurrence de la végétation &lt; 1/10</v>
          </cell>
          <cell r="G129" t="str">
            <v>Si degré de recouvrement &lt; 0,8: au moins 30 hêtres par a (en moyenne tous les 2,0 m)</v>
          </cell>
          <cell r="H129" t="str">
            <v>Au moins 3 collectifs/ha (2 - 5 a, en moyenne tous les 60 m) ou degré de recouvrement d’au moins 9 %
Mélange conforme au but</v>
          </cell>
        </row>
        <row r="131">
          <cell r="A131" t="str">
            <v>Frênaies des étages submontagnard et montagnard inférieur</v>
          </cell>
        </row>
        <row r="133">
          <cell r="A133" t="str">
            <v>26 Frênaie à Érable</v>
          </cell>
          <cell r="B133" t="str">
            <v>fr, ér, ch’p, or’m, mer   100 %</v>
          </cell>
          <cell r="C133" t="str">
            <v>Suff'ment d’arbres susceptibles de se développer au moins dans 3 cl. de Ø  par ha</v>
          </cell>
          <cell r="D133" t="str">
            <v xml:space="preserve">Degré de fermeture: normal à entrouvert </v>
          </cell>
          <cell r="E133" t="str">
            <v>Seulement quelques couronnes fortement asymétriques
Troncs d’aplomb, bien enracinés; pas d’arbres fortement penchés</v>
          </cell>
          <cell r="F133" t="str">
            <v>Surface avec forte concurrence de la végétation pour l’érable sycomore &lt; 1/10</v>
          </cell>
          <cell r="G133" t="str">
            <v>Présent dans toutes les trouées</v>
          </cell>
          <cell r="H133" t="str">
            <v>Au moins 2 collectifs/ha (2 - 5 a, en moyenne tous les 75 m) ou degré de recouvrement d’au moins 6 %
Mélange conforme au but</v>
          </cell>
        </row>
        <row r="134">
          <cell r="A134" t="str">
            <v>27 Frênaie à Laiche avec Prêle géante</v>
          </cell>
          <cell r="B134" t="str">
            <v>fr, au’n, ér’s             100 %</v>
          </cell>
          <cell r="C134" t="str">
            <v>Suff'ment d’arbres susceptibles de se développer au moins dans 3 cl. de Ø  par ha</v>
          </cell>
          <cell r="D134" t="str">
            <v>Degré de fermeture: entrouvert à espacé</v>
          </cell>
          <cell r="E134" t="str">
            <v>Seulement quelques couronnes fortement asymétriques
Troncs d’aplomb, bien enracinés; pas d’arbres fortement penchés</v>
          </cell>
          <cell r="F134" t="str">
            <v>Surface avec forte concurrence de la végétation pour le frêne &lt; 1/10</v>
          </cell>
          <cell r="G134" t="str">
            <v>Présent dans toutes les trouées</v>
          </cell>
          <cell r="H134" t="str">
            <v>Au moins 2 collectifs/ha (2 - 5 a, en moyenne tous les 75 m) ou degré de recouvrement d’au moins 6 % 
Mélange conforme au but</v>
          </cell>
        </row>
        <row r="136">
          <cell r="A136" t="str">
            <v>Forêts de feuillus de l’étage collinéen</v>
          </cell>
        </row>
        <row r="138">
          <cell r="A138" t="str">
            <v>42R Chênaies à Châtaignier sur roche</v>
          </cell>
          <cell r="B138" t="str">
            <v>Aucune exigence n’a été formulée pour cette station. (Motif: voir rubrique «Sylviculture» Annexe 2B S. 222)</v>
          </cell>
        </row>
        <row r="139">
          <cell r="A139" t="str">
            <v>42C/Q Chênaies à Châtaignier oligotrophes</v>
          </cell>
          <cell r="B139" t="str">
            <v>ch’r, boul, ch’pub, ch’che, 
hê, ali’bl, tr                             70 - 90 %
chât                                         0 - 30 %
pin’s                                         0 - 10 %</v>
          </cell>
          <cell r="C139" t="str">
            <v>Suff'ment d’arbres susceptibles de se développer au moins dans 3 cl. de Ø  par ha</v>
          </cell>
          <cell r="D139" t="str">
            <v>Par pieds isolés, évent. par petits collectifs</v>
          </cell>
          <cell r="E139" t="str">
            <v>Au plus quelques couronnes fortement asymétriques
Troncs d’aplomb, bien enracinés; pas d’arbres fortement penchés. Au moins 50 % de francs-pieds</v>
          </cell>
          <cell r="F139" t="str">
            <v>Surface avec forte concurrence de la végétation &lt; 1/4</v>
          </cell>
          <cell r="H139" t="str">
            <v>Au moins 2 collectifs/ha (2 - 5 a, en moyenne tous les 75 m) ou degré de recouvrement d’au moins 5 %
Mélange conforme au but</v>
          </cell>
        </row>
        <row r="140">
          <cell r="A140" t="str">
            <v>42V Chênaies à Châtaignier à Myrtille</v>
          </cell>
          <cell r="B140" t="str">
            <v>ch’r, ali’bl, sorb’oi, ch’pub, ch’che, 
boul, tr    0 - 60 %          hê ou ti  20 - 40 %
chât  0  - 30 %               sa   5 - 30 %
Strate inf. (parfois aussi dans la strate sup.): sa, houx, if, autres espèces à feuilles de type «laurier»           20 - 40 %</v>
          </cell>
          <cell r="C140" t="str">
            <v>Suff'ment d’arbres susceptibles de se développer au moins dans 3 cl. de Ø  par ha</v>
          </cell>
          <cell r="D140" t="str">
            <v>Par pieds isolés, évent. par petits collectifs</v>
          </cell>
          <cell r="E140" t="str">
            <v>Au plus quelques couronnes fortement asymétriques
Troncs d’aplomb, bien enracinés; pas d’arbres fortement penchés. Au moins 50 % de francs-pieds</v>
          </cell>
          <cell r="F140" t="str">
            <v>Surface avec forte concurrence de la végétation &lt; 1/4</v>
          </cell>
          <cell r="H140" t="str">
            <v>Au moins 3 collectifs/ha (2 - 5 a, en moyenne tous les 60 m) ou degré de recouvrement d’au moins 9 %
Mélange conforme au but</v>
          </cell>
        </row>
        <row r="141">
          <cell r="A141" t="str">
            <v>(42)-34A Chênaies à Châtaignier oligotrophes de transition</v>
          </cell>
          <cell r="B141" t="str">
            <v>ti ou hê  40 - 80 %
ch’r, ér’s, ér’p, ch’pub, ch’che, boul, ali’bl, tr, etc. 20 - 40%      rob, cerisier tardif    aucuns               résineux 0 - 10 %    chât  0 - 20 %   
Strate inf. (parfois aussi dans la strate sup.): sa, houx, if, autres espèces à feuilles de type «laurier»  20 - 50 %</v>
          </cell>
          <cell r="C141" t="str">
            <v>Suff'ment d’arbres susceptibles de se développer au moins dans 3 cl. de Ø  par ha</v>
          </cell>
          <cell r="E141" t="str">
            <v>Au plus quelques couronnes fortement asymétriques
Troncs d’aplomb, bien enracinés; pas d’arbres fortement penchés. Au moins 80 % de francs-pieds</v>
          </cell>
          <cell r="F141" t="str">
            <v>Surface avec forte concurrence de la végétation &lt; 1/4</v>
          </cell>
          <cell r="H141" t="str">
            <v>Au moins 3 collectifs/ha (2 - 5 a, en moyenne tous les 60 m) ou degré de recouvrement d’au moins 9 %
Mélange conforme au but</v>
          </cell>
        </row>
        <row r="142">
          <cell r="A142" t="str">
            <v>25A-34mA Chênaies à Châtaignier avec Tilleul et Merisier sur substrat acide</v>
          </cell>
          <cell r="B142" t="str">
            <v>ti (si → 25A) ou hê  (si → 3mL) 60 - 80 %
ch’r, ch’che, mer, chât  10 - 20 %
rob, cerisier tardif aucun
Strate inf. (parfois aussi dans la strate sup.): sa, houx, if, autres espèces à feuilles de type «laurier»                                     20 - 60 %</v>
          </cell>
          <cell r="C142" t="str">
            <v xml:space="preserve">Suff'ment d’arbres susceptibles de se développer au moins dans 3 cl. de Ø  par ha </v>
          </cell>
          <cell r="E142" t="str">
            <v>Au plus quelques couronnes fortement asymétriques 
Troncs d’aplomb, bien enracinés; pas d’arbres fortement penchés. Au moins 80 % de francs-pieds</v>
          </cell>
          <cell r="F142" t="str">
            <v>Surface avec forte concurrence de la végétation &lt; 1/4</v>
          </cell>
          <cell r="H142" t="str">
            <v>Au moins 3 collectifs/ha (2 - 5 a, en moyenne tous les 60 m) ou degré de recouvrement d’au moins 9 %
Mélange conforme au but</v>
          </cell>
        </row>
        <row r="143">
          <cell r="A143" t="str">
            <v>34B Chênaies à Châtaignier avec Tilleul sur substrat neutre à basique</v>
          </cell>
          <cell r="B143" t="str">
            <v>ti, mer, ér, cha’h, or’ch, 
noy, fr, cha                                 60 - 80 %
ch’r, hê, ch’pub, boul, ali’bl, tr      20 - 40 %
chât 0 - 10 %
rob  aucun</v>
          </cell>
          <cell r="C143" t="str">
            <v>Suff'ment d’arbres susceptibles de se développer au moins dans 3 cl. de Ø  par ha</v>
          </cell>
          <cell r="E143" t="str">
            <v>Au plus quelques couronnes fortement asymétriques
Troncs d’aplomb, bien enracinés; pas d’arbres fortement penchés. Au moins 80 % de francs-pieds</v>
          </cell>
          <cell r="F143" t="str">
            <v>Surface avec forte concurrence de la végétation &lt; 1/4</v>
          </cell>
          <cell r="H143" t="str">
            <v>Au moins 3 collectifs/ha (2 - 5 a, en moyenne tous les 60 m) ou degré de recouvrement d’au moins 9 %
Mélange conforme au but</v>
          </cell>
        </row>
        <row r="144">
          <cell r="A144" t="str">
            <v>33AV-33A Châtaigneraies acidophiles à fougères</v>
          </cell>
          <cell r="B144" t="str">
            <v>ti (si →25A), fr, ér, hê (si → 4L) 50 - 80 %
ch’r, ch’p, au’n, boul, tr   10 - 50 %
chât 10  - 30 %
rob, cerisier tardif              aucuns
Strate inf. (parfois aussi dans la strate sup.): sa, houx, if, autres espèces à feuilles de type «laurier» 20 - 50 %</v>
          </cell>
          <cell r="C144" t="str">
            <v>Suff'ment d’arbres susceptibles de se développer au moins dans 3 cl. de Ø  par ha</v>
          </cell>
          <cell r="E144" t="str">
            <v>Au plus quelques couronnes fortement asymétriques
Troncs d’aplomb, bien enracinés; pas d’arbres fortement penchés. Au moins 80 % de francs-pieds</v>
          </cell>
          <cell r="F144" t="str">
            <v>Surface avec forte concurrence de la végétation &lt; 1/4</v>
          </cell>
          <cell r="G144" t="str">
            <v>Présent dans les trouées dès 1 longueur d’arbre</v>
          </cell>
          <cell r="H144" t="str">
            <v>Au moins 2 collectifs/ha (2 - 5 a, en moyenne tous les 75 m) ou degré de recouvrement d’au moins 7 %
Mélange conforme au but</v>
          </cell>
        </row>
        <row r="145">
          <cell r="A145" t="str">
            <v>25Am-33m Châtaigneraies mésophiles à fougères et forêts mixtes sur sol riche</v>
          </cell>
          <cell r="B145" t="str">
            <v>ti, hê, fr, e  50 - 70 %
ch’r, hê, ch’p, boul, or, au’n      20 - 50 %
chât  0 - 20 %
rob, cerisier tardif         aucuns
Strate inf. (parfois aussi dans la strate sup.): sa, houx, if, autres espèces à feuilles de type «laurier»  30 - 60 %</v>
          </cell>
          <cell r="C145" t="str">
            <v>Suff'ment d’arbres susceptibles de se développer au moins dans 3 cl. de Ø  par ha</v>
          </cell>
          <cell r="E145" t="str">
            <v>Au plus quelques couronnes fortement asymétriques
Troncs d’aplomb, bien enracinés; pas d’arbres fortement penchés. Au moins 80 % de francs-pieds</v>
          </cell>
          <cell r="F145" t="str">
            <v>Surface avec forte concurrence de la végétation &lt; 1/4</v>
          </cell>
          <cell r="G145" t="str">
            <v>Présent dans les trouées dès 1 longueur d’arbre</v>
          </cell>
          <cell r="H145" t="str">
            <v>Au moins 2 collectifs/ha (2 - 5 a, en moyenne tous les 75 m) ou degré de recouvrement d’au moins 7 %
Mélange conforme au but</v>
          </cell>
        </row>
        <row r="146">
          <cell r="A146" t="str">
            <v>25AB-33B Châtaigneraies mésophiles à fougères et forêts mixtes sur substrat neutre à basique</v>
          </cell>
          <cell r="B146" t="str">
            <v>ti, fr, ér, or’m, mer, au’n, cha’h  60 - 80 %
ch’r, hê, ch’p, boul, noy  10 - 20 %
chât        0 - 10 %
rob aucun
Strate inf. (parfois aussi dans la strate sup.): houx, if, autres espèces à feuilles de type «laurier»  30 - 60 %</v>
          </cell>
          <cell r="C146" t="str">
            <v>Suff'ment d’arbres susceptibles de se développer au moins dans 3 cl. de Ø  par ha</v>
          </cell>
          <cell r="E146" t="str">
            <v>Au plus quelques couronnes fortement asymétriques
Troncs d’aplomb, bien enracinés; pas d’arbres fortement penchés. Au moins 80 % de francs-pieds</v>
          </cell>
          <cell r="F146" t="str">
            <v>Surface avec forte concurrence de la végétation &lt; 1/4</v>
          </cell>
          <cell r="G146" t="str">
            <v>Présent dans les trouées dès 1 longueur d’arbre</v>
          </cell>
          <cell r="H146" t="str">
            <v>Au moins 2 collectifs/ha (2 - 5 a, en moyenne tous les 75 m) ou degré de recouvrement d’au moins 7 %
Mélange conforme au but</v>
          </cell>
        </row>
        <row r="147">
          <cell r="A147" t="str">
            <v>25AF Forêts de ravin, var. acide</v>
          </cell>
          <cell r="B147" t="str">
            <v>ti, fr, ér, or’m, au’n        60 - 80 %
ch’r, hê  0 - 20 %
chât  0 - 10 %
rob aucun
Strate inf. (parfois aussi dans la strate sup.): sa, houx, if, autres espèces à feuilles de type «laurier»  30 - 60 %</v>
          </cell>
          <cell r="C147" t="str">
            <v>Suff'ment d’arbres susceptibles de se développer au moins dans 3 cl. de Ø  par ha</v>
          </cell>
          <cell r="E147" t="str">
            <v>Au plus quelques couronnes fortement asymétriques
Troncs d’aplomb, bien enracinés; pas d’arbres fortement penchés</v>
          </cell>
          <cell r="F147" t="str">
            <v>Surface avec forte concurrence de la végétation ou avec épaisse couche de moder &lt; 1/3</v>
          </cell>
          <cell r="G147" t="str">
            <v>Présent dans les trouées dès 1 longueur d’arbre</v>
          </cell>
          <cell r="H147" t="str">
            <v>Au moins 2 collectifs/ha (2 - 5 a, en moyenne tous les 75 m) ou degré de recouvrement d’au moins 6 %
Mélange conforme au but</v>
          </cell>
        </row>
        <row r="148">
          <cell r="A148" t="str">
            <v>3VL Hêtraie oligotrophe à Houx</v>
          </cell>
          <cell r="B148" t="str">
            <v>chât, ch, boul        10 - 60 %
hê      40 - 80 %
résineux    0 - 10 %
Strate inf. (parfois aussi dans la strate sup.): sa, if, houx   20 - 40 %</v>
          </cell>
          <cell r="C148" t="str">
            <v>Suff'ment d’arbres susceptibles de se développer au moins dans 3 cl. de Ø  par ha</v>
          </cell>
          <cell r="E148" t="str">
            <v>Au plus quelques couronnes fortement asymétriques
Troncs d’aplomb, bien enracinés; pas d’arbres fortement penchés</v>
          </cell>
          <cell r="F148" t="str">
            <v>Surface avec forte concurrence de la végétation ou avec épaisse couche de moder &lt; 1/3</v>
          </cell>
          <cell r="G148" t="str">
            <v>Présent dans les trouées dès 1 longueur d’arbre</v>
          </cell>
          <cell r="H148" t="str">
            <v>Au moins 2 collectifs/ha (2 - 5 a, en moyenne tous les 75 m) ou degré de recouvrement d’au moins 7 %
Mélange conforme au but</v>
          </cell>
        </row>
        <row r="149">
          <cell r="A149" t="str">
            <v>3mL-4L Hêtraie mésophile à Houx</v>
          </cell>
          <cell r="B149" t="str">
            <v>chât, ch, boul           10 - 30 %
hê                           40 - 80 %
fr, ér, mer, ti, au’n      20 - 50 %
résineux       0  - 10 %
rob, cerisier tardif     aucuns
Strate inf. (parfois aussi dans la strate supé-rieure): sa, if, houx   sem. - 30 %</v>
          </cell>
          <cell r="C149" t="str">
            <v>Suff'ment d’arbres susceptibles de se développer au moins dans 3 cl. de Ø  par ha</v>
          </cell>
          <cell r="E149" t="str">
            <v>Au plus quelques couronnes fortement asymétriques
Troncs d’aplomb, bien enracinés; pas d’arbres fortement penchés</v>
          </cell>
          <cell r="F149" t="str">
            <v>Surface avec forte concurrence de la végétation ou avec épaisse couche de moder &lt; 1/3</v>
          </cell>
          <cell r="G149" t="str">
            <v>Présent dans les trouées dès 1 longueur d’arbre</v>
          </cell>
          <cell r="H149" t="str">
            <v>Au moins 3 collectifs/ha (2 - 5 a, en moyenne tous les 60 m) ou degré de recouvrement d’au moins 7 %
Mélange conforme au but</v>
          </cell>
        </row>
        <row r="150">
          <cell r="A150" t="str">
            <v>33-27 Forêts mixtes sur substrat humide et Aulnaies à Osmonde</v>
          </cell>
          <cell r="B150" t="str">
            <v>au’n  40 - 90 %
fr, ér  10 - 60 %
if  sem.</v>
          </cell>
          <cell r="C150" t="str">
            <v>Suff'ment d’arbres susceptibles de se développer au moins dans 3 cl. de Ø  par ha</v>
          </cell>
          <cell r="E150" t="str">
            <v>Au plus quelques couronnes fortement asymétriques
Troncs d’aplomb, bien enracinés; pas d’arbres fortement penchés</v>
          </cell>
          <cell r="F150" t="str">
            <v>Surface avec forte concurrence de la végétation ou avec épaisse couche de moder &lt; 1/3</v>
          </cell>
          <cell r="G150" t="str">
            <v>Présent dans les trouées dès 1 longueur d’arbre</v>
          </cell>
          <cell r="H150" t="str">
            <v>Au moins 2 collectifs/ha (2 - 5 a, en moyenne tous les 75 m) ou degré de recouvrement d’au moins 6 %
Mélange conforme au but</v>
          </cell>
        </row>
        <row r="151">
          <cell r="A151" t="str">
            <v>36 Forêt mixte à Charme-houblon et Charme</v>
          </cell>
          <cell r="B151" t="str">
            <v>cha’h, cha          20 - 50 %
ti   40 - 80 %
ch, chât, frêne à f eurs,  
micocoulier, etc.                 10 - 50 %
rob  aucun
Strate inf. (parfois aussi dans la strate sup.): houx, laurier               30 - 50 %</v>
          </cell>
          <cell r="C151" t="str">
            <v>Suff'ment d’arbres susceptibles de se développer au moins dans 3 cl. de Ø  par ha</v>
          </cell>
          <cell r="D151" t="str">
            <v>3 strates</v>
          </cell>
          <cell r="E151" t="str">
            <v>Au plus quelques couronnes fortement asymétriques
Troncs d’aplomb, bien enracinés; pas d’arbres fortement penchés. Au moins 80 % de francs-pieds</v>
          </cell>
          <cell r="F151" t="str">
            <v>Surface avec forte concurrence de la végétation &lt; 1/4</v>
          </cell>
          <cell r="H151" t="str">
            <v>Au moins 2 collectifs/ha (2 - 5 a, en moyenne tous les 75 m) ou degré de recouvrement d’au moins 7 %
Mélange conforme au but</v>
          </cell>
        </row>
        <row r="152">
          <cell r="A152" t="str">
            <v>37 Forêt mixte à Charme-houblon et Orne</v>
          </cell>
          <cell r="B152" t="str">
            <v>cha’h, frêne à f eurs  0 - 60 %
ch, ali’bl, micocoulier  40 - 70 %
Strate inf. (parfois aussi dans la strate sup.): houx, laurier               20 - 50 %</v>
          </cell>
          <cell r="C152" t="str">
            <v>Suff'ment d’arbres susceptibles de se développer au moins dans 3 cl. de Ø  par ha</v>
          </cell>
          <cell r="E152" t="str">
            <v>Au plus quelques couronnes fortement asymétriques
Troncs d’aplomb, bien enracinés; pas d’arbres fortement penchés. Au moins 50 % de francs-pieds</v>
          </cell>
          <cell r="F152" t="str">
            <v>Surface avec forte concurrence de la végétation &lt; 1/4</v>
          </cell>
          <cell r="H152" t="str">
            <v>Au moins 3 collectifs/ha (2 - 5 a, en moyenne tous les 60 m) ou degré de recouvrement d’au moins 9 %
Mélange conforme au but</v>
          </cell>
        </row>
        <row r="153">
          <cell r="A153" t="str">
            <v>Rob Forêts de Robiniers sur substrat acide</v>
          </cell>
          <cell r="B153" t="str">
            <v>Ro                     0 - 40%
Andere Lbb      60 - 100%</v>
          </cell>
          <cell r="C153" t="str">
            <v>Suff'ment d’arbres susceptibles de se développer au moins dans 3 cl. de Ø  par ha</v>
          </cell>
          <cell r="E153" t="str">
            <v>Au plus quelques couronnes fortement asymétriques
Troncs d’aplomb, bien enracinés; pas d’arbres fortement penchés. Au moins 50 % de francs-pieds</v>
          </cell>
          <cell r="F153" t="str">
            <v>Surface avec forte concurrence de la végétation &lt; 1/4</v>
          </cell>
          <cell r="H153" t="str">
            <v>Au moins 2 collectifs/ha (2 - 5 a, en moyenne tous les 75 m) ou degré de recouvrement d’au moins 7 %
Mélange conforme au but</v>
          </cell>
        </row>
        <row r="155">
          <cell r="A155" t="str">
            <v>Pineraies (pin sylvestre)</v>
          </cell>
        </row>
        <row r="157">
          <cell r="A157" t="str">
            <v>61 Pineraie à Molinie</v>
          </cell>
          <cell r="B157" t="str">
            <v>Aucune exigence n’a été formulée pour ce type de station.</v>
          </cell>
        </row>
        <row r="158">
          <cell r="A158" t="str">
            <v>62 Pineraie à Orchidées</v>
          </cell>
          <cell r="B158" t="str">
            <v>pin’s   60 - 90 %
feuillus   10 - 40 %</v>
          </cell>
          <cell r="C158" t="str">
            <v>Suff'ment d’arbres susceptibles de se développer au moins dans 3 cl. de Ø  par ha</v>
          </cell>
          <cell r="D158" t="str">
            <v>Par pieds isolés
Degré de fermeture: entrouvert</v>
          </cell>
          <cell r="E158" t="str">
            <v>Longueur min. des couronnes 2/3
Peu de couronnes très unilatérales
Troncs d’aplomb, bien enracinés; pas d’arbres fortement penchés</v>
          </cell>
          <cell r="F158" t="str">
            <v>Surface à forte concurrence de la végétation &lt; 1/3</v>
          </cell>
          <cell r="G158" t="str">
            <v>Sur la matière minérale</v>
          </cell>
          <cell r="H158" t="str">
            <v>Au moins 2 collectifs par ha (2-5 a en moyenne tous les 75 m) ou degré de recouvrement min. 5 %, mélange conforme au but</v>
          </cell>
        </row>
        <row r="159">
          <cell r="A159" t="str">
            <v>65 Pineraie à Bruyère</v>
          </cell>
          <cell r="B159" t="str">
            <v>pin’s   60 - 90 %
feuillus et grands buissons 10 - 50 %
ép, sa, mél  0 - 10 %</v>
          </cell>
          <cell r="C159" t="str">
            <v>Suff'ment d’arbres susceptibles de se développer au moins dans 3 cl. de Ø  par ha</v>
          </cell>
          <cell r="D159" t="str">
            <v>Par pieds isolés
Degré de fermeture: entrouvert</v>
          </cell>
          <cell r="E159" t="str">
            <v>Longueur min. des couronnes 2/3
Peu de couronnes très unilatérales
Troncs d’aplomb, bien enracinés; pas d’arbres fortement penchés</v>
          </cell>
          <cell r="F159" t="str">
            <v>Surface à forte concurrence de la végétation &lt; 1/3</v>
          </cell>
          <cell r="G159" t="str">
            <v>Sur la matière minérale</v>
          </cell>
          <cell r="H159" t="str">
            <v>Au moins 2 collectifs par ha (2-5 a en moyenne tous les 75 m) ou degré de recouvrement min. 5 %, mélange conforme au but</v>
          </cell>
        </row>
        <row r="160">
          <cell r="A160" t="str">
            <v>65* Pineraie à Bugrane</v>
          </cell>
          <cell r="B160" t="str">
            <v>pin’s   60 - 90 %
feuillus   10 - 50 %
ép, mél  0 - 10 %</v>
          </cell>
          <cell r="C160" t="str">
            <v>Suff'ment d’arbres susceptibles de se développer au moins dans 3 cl. de Ø  par ha</v>
          </cell>
          <cell r="D160" t="str">
            <v>Par pieds isolés
Degré de fermeture: entrouvert</v>
          </cell>
          <cell r="E160" t="str">
            <v>Longueur min. des couronnes 2/3
Peu de couronnes très unilatérales
Troncs d’aplomb, bien enracinés; pas d’arbres fortement penchés</v>
          </cell>
          <cell r="F160" t="str">
            <v>Surface à forte concurrence de la végétation &lt; 1/3</v>
          </cell>
          <cell r="G160" t="str">
            <v>Sur la matière minérale</v>
          </cell>
          <cell r="H160" t="str">
            <v>Au moins 2 collectifs par ha (2-5 a en moyenne tous les 75 m) ou degré de recouvrement min. 5 %, mélange conforme au but</v>
          </cell>
        </row>
        <row r="161">
          <cell r="A161" t="str">
            <v>68 Pineraie à Callune</v>
          </cell>
          <cell r="B161" t="str">
            <v>pin’s   70 - 90 %
feuillus  10 - 40 %
ép, mél, pin’m, sa 0 - 10 %</v>
          </cell>
          <cell r="C161" t="str">
            <v>Suff'ment d’arbres susceptibles de se développer au moins dans 3 cl. de Ø  par ha</v>
          </cell>
          <cell r="D161" t="str">
            <v>Par pieds isolés
Degré de fermeture: entrouvert</v>
          </cell>
          <cell r="E161" t="str">
            <v>Longueur min. des couronnes 2/3
Peu de couronnes très unilatérales
Troncs d’aplomb, bien enracinés; pas d’arbres fortement penchés</v>
          </cell>
          <cell r="F161" t="str">
            <v>Surface à forte concurrence de la végétation &lt; 1/3</v>
          </cell>
          <cell r="G161" t="str">
            <v>Sur la matière minérale</v>
          </cell>
          <cell r="H161" t="str">
            <v>Au moins 2 collectifs par ha (2-5 a en moyenne tous les 75 m) ou degré de recouvrement min. 5 %, mélange conforme au but</v>
          </cell>
        </row>
        <row r="162">
          <cell r="A162" t="str">
            <v>68* Pineraie à Airelle</v>
          </cell>
          <cell r="B162" t="str">
            <v>pin’s   70 - 90 %
feuillus   10 - 20 %
mél, ar, ép, pin’m 0 - 10 %</v>
          </cell>
          <cell r="C162" t="str">
            <v>Suff'ment d’arbres susceptibles de se développer au moins dans 3 cl. de Ø  par ha</v>
          </cell>
          <cell r="D162" t="str">
            <v>Par pieds isolés
Degré de fermeture: entrouvert</v>
          </cell>
          <cell r="E162" t="str">
            <v>Longueur min. des couronnes 2/3
Peu de couronnes très unilatérales
Troncs d’aplomb, bien enracinés; pas d’arbres fortement penchés</v>
          </cell>
          <cell r="F162" t="str">
            <v>Surface à forte concurrence de la végétation &lt; 1/3</v>
          </cell>
          <cell r="G162" t="str">
            <v>Sur la matière minérale</v>
          </cell>
          <cell r="H162" t="str">
            <v>Au moins 2 collectifs par ha (2-5 a en moyenne tous les 75 m) ou degré de recouvrement min. 5 %, mélange conforme au but</v>
          </cell>
        </row>
        <row r="164">
          <cell r="A164" t="str">
            <v>Pineraies de montagne</v>
          </cell>
        </row>
        <row r="166">
          <cell r="A166" t="str">
            <v>67 Pineraie de montagne à Bruyère</v>
          </cell>
          <cell r="B166" t="str">
            <v>Aucune exigence n’a été formulée pour cette station. (Motif: voir rubrique «Sylviculture» Annexe 2B S. 199)</v>
          </cell>
        </row>
        <row r="167">
          <cell r="A167" t="str">
            <v>69 Pineraie de montagne à Rhododendron cilié</v>
          </cell>
          <cell r="B167" t="str">
            <v>Aucune exigence n’a été formulée pour cette station. (Motif: voir rubrique «Sylviculture» Annexe 2B S. 200)</v>
          </cell>
        </row>
        <row r="168">
          <cell r="A168" t="str">
            <v>70 Pineraie de montagne à Rhododendron ferrugineux</v>
          </cell>
          <cell r="B168" t="str">
            <v>Aucune exigence n’a été formulée pour cette station. (Motif: voir rubrique «Sylviculture» Annexe 2B S. 201)</v>
          </cell>
        </row>
        <row r="170">
          <cell r="A170" t="str">
            <v>Stations forestières particulières</v>
          </cell>
        </row>
        <row r="172">
          <cell r="A172" t="str">
            <v>22 Érablaie à Langue-de-Cerf typique</v>
          </cell>
          <cell r="B172" t="str">
            <v>feuillus   100 %
ér  70 - 90 %
ti, fr, or’m  10 - 30 %</v>
          </cell>
          <cell r="C172" t="str">
            <v>Suff'ment d’arbres susceptibles de se développer au moins dans 3 cl. de Ø  par ha</v>
          </cell>
          <cell r="D172" t="str">
            <v>Degré de fermeture: normal à entrouvert</v>
          </cell>
          <cell r="E172" t="str">
            <v>Troncs bien enracinés; pas d’arbres fortement penchés</v>
          </cell>
          <cell r="F172" t="str">
            <v>Surface à forte concurrence de la végétation &lt; 1/10</v>
          </cell>
          <cell r="G172" t="str">
            <v>Dans toutes les trouées</v>
          </cell>
          <cell r="H172" t="str">
            <v>Au moins 2 collectifs par ha (2-5 a en moyenne tous les 75 m) ou degré de recouvrement d’au moins 6 %
Mélange conforme au but</v>
          </cell>
        </row>
        <row r="173">
          <cell r="A173" t="str">
            <v>23 Érablaie à Alisier</v>
          </cell>
          <cell r="B173" t="str">
            <v>Aucune exigence n’a été formulée pour cette station. (Motif: voir rubrique «Sylviculture» Annexe 2B S. 201)</v>
          </cell>
        </row>
        <row r="174">
          <cell r="A174" t="str">
            <v>24* Érablaie à Orme</v>
          </cell>
          <cell r="B174" t="str">
            <v>ér’s, or’m, fr  100 %</v>
          </cell>
          <cell r="C174" t="str">
            <v>Suff'ment d’arbres susceptibles de se développer au moins dans 3 cl. de Ø  par ha</v>
          </cell>
          <cell r="D174" t="str">
            <v>Degré de fermeture: normal à entrouvert</v>
          </cell>
          <cell r="E174" t="str">
            <v>Troncs bien enracinés; pas d’arbres fortement penchés</v>
          </cell>
          <cell r="F174" t="str">
            <v>Existence de petites stations protégées de l’éboulis. Surface à forte concurrence de la végétation &lt; 1/10</v>
          </cell>
          <cell r="G174" t="str">
            <v>Dans toutes les trouées</v>
          </cell>
          <cell r="H174" t="str">
            <v>Au moins 3 collectifs par ha (2-5 a en moyenne tous les 60 m) ou degré de recouvrement d’au moins 9 % 
Mélange conforme au but</v>
          </cell>
        </row>
        <row r="175">
          <cell r="A175" t="str">
            <v>25 Tillaie à Aspérule de Turin</v>
          </cell>
          <cell r="B175" t="str">
            <v>ti  50 %
feuillus   100 %</v>
          </cell>
          <cell r="C175" t="str">
            <v>Suff'ment d’arbres susceptibles de se développer au moins dans 3 cl. de Ø  par ha</v>
          </cell>
          <cell r="D175" t="str">
            <v>Degré de fermeture: normal à entrouvert</v>
          </cell>
          <cell r="E175" t="str">
            <v>Peu de couronnes unilatérales Troncs d’aplomb bien enracinés; pas d’arbres fortement penchés</v>
          </cell>
          <cell r="F175" t="str">
            <v>Existence de petites stations protégées de l’éboulis. Surface à forte concurrence de la végétation vis-à-vis du frêne &lt; 1/10</v>
          </cell>
          <cell r="G175" t="str">
            <v>Dans toutes les trouées</v>
          </cell>
          <cell r="H175" t="str">
            <v>Au moins 2 collectifs par ha (2-5 a en moyenne tous les 75 m) ou degré de recouvrement d’au moins 7 % 
Mélange conforme au but</v>
          </cell>
        </row>
        <row r="176">
          <cell r="A176" t="str">
            <v>25* Tillaie à Érable</v>
          </cell>
          <cell r="B176" t="str">
            <v>ti, ér, fr, ch, mer, ali’bl, autres feuillus  100 %</v>
          </cell>
          <cell r="C176" t="str">
            <v>Suff'ment d’arbres susceptibles de se développer au moins dans 3 cl. de Ø  par ha</v>
          </cell>
          <cell r="D176" t="str">
            <v>Degré de fermeture: normal à entrouvert</v>
          </cell>
          <cell r="E176" t="str">
            <v>Troncs bien enracinés; pas d’arbres fortement penchés</v>
          </cell>
          <cell r="F176" t="str">
            <v>Existence de petites stations protégées de l’éboulis. 
Surface à forte concurrence de la végétation vis-à-vis du frêne &lt; 1/10</v>
          </cell>
          <cell r="G176" t="str">
            <v>Dans toutes les trouées</v>
          </cell>
          <cell r="H176" t="str">
            <v>u moins 3 collectifs par ha (2-5 a en moyenne tous les 60 m) ou degré de recouvrement d’au moins 9 % 
Mélange conforme au but</v>
          </cell>
        </row>
        <row r="177">
          <cell r="A177" t="str">
            <v>25B Tillaie insubrienne à Aspérule de Turin</v>
          </cell>
          <cell r="B177" t="str">
            <v>ti  60 - 80 %
autres feuillus  10 - 40 %
rob  aucun
laurier, houx 10 - 20 %</v>
          </cell>
          <cell r="C177" t="str">
            <v>Suff'ment d’arbres susceptibles de se développer au moins dans 3 cl. de Ø  par ha</v>
          </cell>
          <cell r="D177" t="str">
            <v>Degré de fermeture: normal à entrouvert</v>
          </cell>
          <cell r="E177" t="str">
            <v>Troncs bien enracinés; pas d’arbres fortement penchés</v>
          </cell>
          <cell r="F177" t="str">
            <v>Existence de petites stations protégées de l’éboulis. 
Surface à forte concurrence de la végétation vis-à-vis du frêne &lt; 1/10</v>
          </cell>
          <cell r="G177" t="str">
            <v>Dans toutes les trouées</v>
          </cell>
          <cell r="H177" t="str">
            <v>Au moins 2 collectifs par ha (2-5 a en moyenne tous les 75 m) ou degré de recouvrement d’au moins 7 %
Mélange conforme au but</v>
          </cell>
        </row>
        <row r="178">
          <cell r="A178" t="str">
            <v>47H Pessière à Hypne cyprès</v>
          </cell>
          <cell r="B178" t="str">
            <v>ép  60 - 90 %
sorb’oi  5 - 20%
sa, mél  5 - 20 %</v>
          </cell>
          <cell r="C178" t="str">
            <v>Suff'ment d’arbres susceptibles de se développer au moins dans 3 cl. de Ø  par ha</v>
          </cell>
          <cell r="D178" t="str">
            <v>Petits collectifs, éventuellement arbres isolésDegré de fermeture: normal à entrouvert</v>
          </cell>
          <cell r="E178" t="str">
            <v>au moins 2/3; coeff. d'elanc. &lt; 70
Troncs d’aplomb bien enracinés; pas d’arbres fortement penchés</v>
          </cell>
          <cell r="G178" t="str">
            <v>Au moins sur 1/5 de la surface</v>
          </cell>
          <cell r="H178" t="str">
            <v>Au moins 50 cellules de régénération par ha (en moyenne tous les 15 m) ou degré de recouvrement d’au moins 6 % 
Mélange conforme au but</v>
          </cell>
        </row>
        <row r="179">
          <cell r="A179" t="str">
            <v>48 Pessière-Sapinière à Asplénium sur gros blocs</v>
          </cell>
          <cell r="B179" t="str">
            <v>sa  40 - 60 %
ép  40 - 60 %
sorb’oi et ér’s 10 - 20 %
dans les stations basses: hê sem.</v>
          </cell>
          <cell r="C179" t="str">
            <v>Suff'ment d’arbres susceptibles de se développer au moins dans 3 cl. de Ø  par ha</v>
          </cell>
          <cell r="D179" t="str">
            <v>Petits collectifs ou arbres isolésDegré de fermeture: normal à entrouvert</v>
          </cell>
          <cell r="E179" t="str">
            <v>au moins 3/4; coeff. d'elanc. &lt; 70
Troncs d’aplomb bien enracinés; pas d’arbres fortement penchés</v>
          </cell>
          <cell r="F179" t="str">
            <v xml:space="preserve">Tous les 12 m (80 emplacements / ha) bois pourri ou petites éminences avec bosquet de sorb'oi </v>
          </cell>
          <cell r="G179" t="str">
            <v>Pour un degré de recouvrement &lt; 0,6, au moins 30 sapins par a (en moyenne tous les 2 m), ép dans les trouées</v>
          </cell>
          <cell r="H179" t="str">
            <v>Au moins 50 cellules de régénération par ha (en moyenne tous les 15 m) ou degré de recouvrement d’au moins 6 % 
Mélange conforme au but</v>
          </cell>
        </row>
        <row r="180">
          <cell r="A180" t="str">
            <v>56 Pessière à Sphaigne typique</v>
          </cell>
          <cell r="B180" t="str">
            <v>Aucune exigence n’a été formulée pour cette station. (Motif: voir rubrique «Sylviculture» Annexe 2B S. 201)</v>
          </cell>
        </row>
        <row r="181">
          <cell r="A181" t="str">
            <v>57BI Pessière à Homogyne typique, var. à gros blocs</v>
          </cell>
          <cell r="B181" t="str">
            <v>ép  90 - 95 %
sorb’oi, au’v  5 - 10 %
pin’m  0 - 5 %</v>
          </cell>
          <cell r="C181" t="str">
            <v>Suff'ment d’arbres susceptibles de se développer au moins dans 4 cl. de Ø  par ha</v>
          </cell>
          <cell r="D181" t="str">
            <v>Troches, éventuellement arbres isolésDegré de fermeture: espacé</v>
          </cell>
          <cell r="E181" t="str">
            <v>Couronnes jusqu’au sol
Troncs d’aplomb bien enracinés; pas d’arbres fortement penchés</v>
          </cell>
          <cell r="F181" t="str">
            <v xml:space="preserve">Tous les 8 m (150 emplacements / ha) bois pourri ou petites éminences avec bosquet de sorb'oi </v>
          </cell>
          <cell r="G181" t="str">
            <v>ép et sorb'oi présents sur au moins 1/2 des emplacements favorables</v>
          </cell>
          <cell r="H181" t="str">
            <v>Au moins 100 cellules de régénération par ha (en moyenne tous les 10 m)</v>
          </cell>
        </row>
        <row r="182">
          <cell r="A182" t="str">
            <v>71 Pineraie de montagne à Sphaigne</v>
          </cell>
          <cell r="B182" t="str">
            <v>Aucune exigence n’a été formulée pour cette station. (Motif: voir rubrique «Sylviculture» Annexe 2B S. 222)</v>
          </cell>
        </row>
      </sheetData>
      <sheetData sheetId="17">
        <row r="4">
          <cell r="A4" t="str">
            <v>Tous_les_types_de_station</v>
          </cell>
        </row>
        <row r="5">
          <cell r="A5" t="str">
            <v>Arolières_et_mélézins_de_l_étage_subalpin_supérieur</v>
          </cell>
        </row>
        <row r="6">
          <cell r="A6" t="str">
            <v>Forêts_résineuses_de_l_étage_subalpin</v>
          </cell>
        </row>
        <row r="7">
          <cell r="A7" t="str">
            <v>Forêts_de_l_étage_haut_montagnard_dominées_par_l_épicéa</v>
          </cell>
        </row>
        <row r="8">
          <cell r="A8" t="str">
            <v>Pessières_sapinières_de_l_étage_haut_montagnard_Aire_principale_e_secondaire</v>
          </cell>
        </row>
        <row r="9">
          <cell r="A9" t="str">
            <v>Pessières_sapinières_de_l_étage_haut_montagnard_Aire_relictuelle</v>
          </cell>
        </row>
        <row r="10">
          <cell r="A10" t="str">
            <v>Forêts_de_feuillus_des_étages_haut_montagnard_et_subalpin</v>
          </cell>
        </row>
        <row r="11">
          <cell r="A11" t="str">
            <v>Hêtraies_à_Sapin_de_l_étage_montagnard_supérieur</v>
          </cell>
        </row>
        <row r="12">
          <cell r="A12" t="str">
            <v>Frênaies_de_l_étage_montagnard_supérieur</v>
          </cell>
        </row>
        <row r="13">
          <cell r="A13" t="str">
            <v>Hêtraies_de_l_étage_montagnard_inférieur</v>
          </cell>
        </row>
        <row r="14">
          <cell r="A14" t="str">
            <v>Hêtraies_mixtes_de_l_étage_submontagnard</v>
          </cell>
        </row>
        <row r="15">
          <cell r="A15" t="str">
            <v>Frênaies_des_étages_submontagnard_et_montagnard_inférieur</v>
          </cell>
        </row>
        <row r="16">
          <cell r="A16" t="str">
            <v>Forêts_de_feuillus_de_l_étage_collinéen</v>
          </cell>
        </row>
        <row r="17">
          <cell r="A17" t="str">
            <v>Pineraies_pin_sylvestre</v>
          </cell>
        </row>
        <row r="18">
          <cell r="A18" t="str">
            <v>Pineraies_de_montagne</v>
          </cell>
        </row>
        <row r="19">
          <cell r="A19" t="str">
            <v>Stations_forestières_particulières</v>
          </cell>
        </row>
        <row r="24">
          <cell r="A24" t="str">
            <v>Chute_de_pierre_Zone_de_déclenchement</v>
          </cell>
        </row>
        <row r="25">
          <cell r="A25" t="str">
            <v>Chutes_de_pierres_Zone_de_transit</v>
          </cell>
        </row>
        <row r="26">
          <cell r="A26" t="str">
            <v>Chutes_de_pierres_Zone_d_atterrissement_et_de_dépôt</v>
          </cell>
        </row>
        <row r="27">
          <cell r="A27" t="str">
            <v>Avalanches_Zone_de_déclenchement</v>
          </cell>
        </row>
        <row r="28">
          <cell r="A28" t="str">
            <v>Glissements_de_terrain_érosion_laves_torrentielles_Zone_de_glissement</v>
          </cell>
        </row>
        <row r="29">
          <cell r="A29" t="str">
            <v>Glissements_de_terrain_érosion_laves_torrentielles_Zone_d_infiltration</v>
          </cell>
        </row>
        <row r="30">
          <cell r="A30" t="str">
            <v>Torrents_crues_Bassin_versant</v>
          </cell>
        </row>
        <row r="31">
          <cell r="A31" t="str">
            <v>Torrents_crues_Forêts_riveraines_sur_les_berges_des_cours_d_eau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uptmenu"/>
      <sheetName val="Formular2"/>
      <sheetName val="Naturgefahr"/>
      <sheetName val="Minimalprofil"/>
      <sheetName val="Idealprofil"/>
      <sheetName val="Haupt"/>
      <sheetName val="Hilfe"/>
      <sheetName val="Abkürzungen"/>
    </sheetNames>
    <sheetDataSet>
      <sheetData sheetId="0"/>
      <sheetData sheetId="1"/>
      <sheetData sheetId="2">
        <row r="3">
          <cell r="A3" t="str">
            <v>Alle Blockgrössen</v>
          </cell>
        </row>
        <row r="5">
          <cell r="A5" t="str">
            <v>Blockgrösse ≤ 0.05 m3  / bis 40 cm Ø</v>
          </cell>
        </row>
        <row r="6">
          <cell r="A6" t="str">
            <v>Blockgrösse 0.05 bis 0.20 m3 / 40 - 60 cm Ø</v>
          </cell>
        </row>
        <row r="7">
          <cell r="A7" t="str">
            <v>Blockgrösse 0.20 bis 5.00 m3 / 60 bis 180 cm Ø</v>
          </cell>
        </row>
      </sheetData>
      <sheetData sheetId="3">
        <row r="41">
          <cell r="A41" t="str">
            <v>46 Typischer Heidelbeer-Tannen-Fichtenwald</v>
          </cell>
        </row>
        <row r="42">
          <cell r="A42" t="str">
            <v>46M Heidelbeer-Tannen-Fichtenwald auf Podsol</v>
          </cell>
        </row>
        <row r="43">
          <cell r="A43" t="str">
            <v>46* Heidelbeer-Tannen-Fichtenwald mit Torfmoos</v>
          </cell>
        </row>
        <row r="44">
          <cell r="A44" t="str">
            <v>47 Typischer Wollreitgras-Tannen-Fichtenwald</v>
          </cell>
        </row>
        <row r="45">
          <cell r="A45" t="str">
            <v>47D Farnreicher Wollreitgras-Tannen-Fichtenwald</v>
          </cell>
        </row>
        <row r="46">
          <cell r="A46" t="str">
            <v>47M Wollreitgras-Tannen-Fichtenwald mit Wachtelweizen</v>
          </cell>
        </row>
        <row r="47">
          <cell r="A47" t="str">
            <v>49 Typischer Schachtelhalm-Tannen-Fichtenwald</v>
          </cell>
        </row>
        <row r="48">
          <cell r="A48" t="str">
            <v>49* Schachtelhalm-Tannen-Fichtenwald mit Rostsegge</v>
          </cell>
        </row>
        <row r="49">
          <cell r="A49" t="str">
            <v>50 Typischer HochsTannenuden-Tannen-Fichtenwald</v>
          </cell>
        </row>
        <row r="50">
          <cell r="A50" t="str">
            <v>50P Hochstauden-Tannen-Fichtenwald mit Pestwurz</v>
          </cell>
        </row>
        <row r="51">
          <cell r="A51" t="str">
            <v>50* Karbonat-Tannen-Fichtenwald mit Kahlem Alpendost</v>
          </cell>
        </row>
        <row r="52">
          <cell r="A52" t="str">
            <v>51 Typischer Labkraut-Tannen-Fichtenwald</v>
          </cell>
        </row>
        <row r="53">
          <cell r="A53" t="str">
            <v>51C Labkraut-Tannen-Fichtenwald mit Hasel</v>
          </cell>
        </row>
        <row r="54">
          <cell r="A54" t="str">
            <v>52 Karbonat-Tannen-Fichtenwald mit Weissegge</v>
          </cell>
        </row>
      </sheetData>
      <sheetData sheetId="4"/>
      <sheetData sheetId="5">
        <row r="4">
          <cell r="A4" t="str">
            <v>Alle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1">
    <pageSetUpPr fitToPage="1"/>
  </sheetPr>
  <dimension ref="A1:AY58"/>
  <sheetViews>
    <sheetView showGridLines="0" showZeros="0" tabSelected="1" zoomScaleNormal="100" workbookViewId="0">
      <selection activeCell="Q48" sqref="Q48:T53"/>
    </sheetView>
  </sheetViews>
  <sheetFormatPr baseColWidth="10" defaultRowHeight="14.25"/>
  <cols>
    <col min="1" max="1" width="7.5703125" style="19" customWidth="1"/>
    <col min="2" max="2" width="8.28515625" style="19" customWidth="1"/>
    <col min="3" max="5" width="11.28515625" style="19" customWidth="1"/>
    <col min="6" max="8" width="11.28515625" style="355" customWidth="1"/>
    <col min="9" max="12" width="9.140625" style="355" customWidth="1"/>
    <col min="13" max="16" width="3.7109375" style="355" customWidth="1"/>
    <col min="17" max="17" width="5" style="355" bestFit="1" customWidth="1"/>
    <col min="18" max="25" width="6.5703125" style="355" customWidth="1"/>
    <col min="26" max="29" width="31.85546875" style="18" customWidth="1"/>
    <col min="30" max="36" width="31.85546875" style="18" hidden="1" customWidth="1"/>
    <col min="37" max="42" width="13.42578125" style="18" hidden="1" customWidth="1"/>
    <col min="43" max="43" width="31.85546875" style="18" hidden="1" customWidth="1"/>
    <col min="44" max="44" width="31.85546875" style="18" customWidth="1"/>
    <col min="45" max="51" width="11.42578125" style="18"/>
    <col min="52" max="16384" width="11.42578125" style="19"/>
  </cols>
  <sheetData>
    <row r="1" spans="1:51" s="7" customFormat="1" ht="19.5" customHeight="1" thickTop="1" thickBo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4"/>
      <c r="T1" s="4"/>
      <c r="U1" s="4"/>
      <c r="V1" s="4"/>
      <c r="W1" s="4"/>
      <c r="X1" s="4"/>
      <c r="Y1" s="5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</row>
    <row r="2" spans="1:51" ht="15" customHeight="1">
      <c r="A2" s="8" t="s">
        <v>2</v>
      </c>
      <c r="B2" s="9" t="s">
        <v>3</v>
      </c>
      <c r="C2" s="10"/>
      <c r="D2" s="10"/>
      <c r="E2" s="10"/>
      <c r="F2" s="10"/>
      <c r="G2" s="10"/>
      <c r="H2" s="10"/>
      <c r="I2" s="11" t="s">
        <v>4</v>
      </c>
      <c r="J2" s="12">
        <v>41585</v>
      </c>
      <c r="K2" s="9"/>
      <c r="L2" s="9"/>
      <c r="M2" s="13" t="s">
        <v>5</v>
      </c>
      <c r="N2" s="14"/>
      <c r="O2" s="14"/>
      <c r="P2" s="14"/>
      <c r="Q2" s="14"/>
      <c r="R2" s="15" t="s">
        <v>6</v>
      </c>
      <c r="S2" s="16"/>
      <c r="T2" s="16"/>
      <c r="U2" s="16"/>
      <c r="V2" s="16"/>
      <c r="W2" s="16"/>
      <c r="X2" s="16"/>
      <c r="Y2" s="17"/>
    </row>
    <row r="3" spans="1:51" ht="3.75" customHeight="1" thickBo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2"/>
    </row>
    <row r="4" spans="1:51" s="29" customFormat="1" ht="16.5" customHeight="1" thickBot="1">
      <c r="A4" s="23" t="s">
        <v>7</v>
      </c>
      <c r="B4" s="24"/>
      <c r="C4" s="24"/>
      <c r="D4" s="25" t="s">
        <v>8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7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</row>
    <row r="5" spans="1:51" s="29" customFormat="1" ht="9.75" customHeight="1">
      <c r="A5" s="30" t="s">
        <v>9</v>
      </c>
      <c r="B5" s="31"/>
      <c r="C5" s="32"/>
      <c r="D5" s="33" t="s">
        <v>10</v>
      </c>
      <c r="E5" s="34" t="s">
        <v>10</v>
      </c>
      <c r="F5" s="34" t="s">
        <v>10</v>
      </c>
      <c r="G5" s="34" t="s">
        <v>10</v>
      </c>
      <c r="H5" s="34" t="s">
        <v>10</v>
      </c>
      <c r="I5" s="34" t="s">
        <v>10</v>
      </c>
      <c r="J5" s="34" t="s">
        <v>10</v>
      </c>
      <c r="K5" s="34" t="s">
        <v>10</v>
      </c>
      <c r="L5" s="34" t="s">
        <v>10</v>
      </c>
      <c r="M5" s="34" t="s">
        <v>10</v>
      </c>
      <c r="N5" s="34" t="s">
        <v>10</v>
      </c>
      <c r="O5" s="34" t="s">
        <v>10</v>
      </c>
      <c r="P5" s="34" t="s">
        <v>10</v>
      </c>
      <c r="Q5" s="34" t="s">
        <v>10</v>
      </c>
      <c r="R5" s="34" t="s">
        <v>10</v>
      </c>
      <c r="S5" s="35" t="s">
        <v>10</v>
      </c>
      <c r="T5" s="36" t="s">
        <v>11</v>
      </c>
      <c r="U5" s="37"/>
      <c r="V5" s="37"/>
      <c r="W5" s="38" t="str">
        <f>VLOOKUP(D5,[1]Danger_naturel_idéal!B$1:J$65536,9,FALSE)</f>
        <v>grande</v>
      </c>
      <c r="X5" s="37"/>
      <c r="Y5" s="39"/>
      <c r="Z5" s="28"/>
      <c r="AA5" s="28"/>
      <c r="AB5" s="28"/>
      <c r="AC5" s="28"/>
      <c r="AD5" s="28"/>
      <c r="AE5" s="28" t="s">
        <v>12</v>
      </c>
      <c r="AF5" s="28" t="s">
        <v>13</v>
      </c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</row>
    <row r="6" spans="1:51" s="29" customFormat="1" ht="6.75" customHeight="1" thickBot="1">
      <c r="A6" s="40"/>
      <c r="B6" s="41"/>
      <c r="C6" s="24"/>
      <c r="D6" s="42" t="s">
        <v>10</v>
      </c>
      <c r="E6" s="42" t="s">
        <v>10</v>
      </c>
      <c r="F6" s="42" t="s">
        <v>10</v>
      </c>
      <c r="G6" s="42" t="s">
        <v>10</v>
      </c>
      <c r="H6" s="42" t="s">
        <v>10</v>
      </c>
      <c r="I6" s="42" t="s">
        <v>10</v>
      </c>
      <c r="J6" s="42" t="s">
        <v>10</v>
      </c>
      <c r="K6" s="42" t="s">
        <v>10</v>
      </c>
      <c r="L6" s="42" t="s">
        <v>10</v>
      </c>
      <c r="M6" s="42" t="s">
        <v>10</v>
      </c>
      <c r="N6" s="42" t="s">
        <v>10</v>
      </c>
      <c r="O6" s="42" t="s">
        <v>10</v>
      </c>
      <c r="P6" s="42" t="s">
        <v>10</v>
      </c>
      <c r="Q6" s="42" t="s">
        <v>10</v>
      </c>
      <c r="R6" s="42" t="s">
        <v>10</v>
      </c>
      <c r="S6" s="43" t="s">
        <v>10</v>
      </c>
      <c r="T6" s="44"/>
      <c r="U6" s="45"/>
      <c r="V6" s="45"/>
      <c r="W6" s="45"/>
      <c r="X6" s="45"/>
      <c r="Y6" s="46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</row>
    <row r="7" spans="1:51" s="29" customFormat="1" ht="17.25" customHeight="1">
      <c r="A7" s="47" t="s">
        <v>14</v>
      </c>
      <c r="B7" s="48"/>
      <c r="C7" s="48"/>
      <c r="D7" s="48"/>
      <c r="E7" s="48"/>
      <c r="F7" s="48"/>
      <c r="G7" s="48"/>
      <c r="H7" s="48"/>
      <c r="I7" s="48"/>
      <c r="J7" s="48"/>
      <c r="K7" s="49"/>
      <c r="L7" s="49"/>
      <c r="M7" s="50" t="s">
        <v>15</v>
      </c>
      <c r="N7" s="50"/>
      <c r="O7" s="14"/>
      <c r="P7" s="14"/>
      <c r="Q7" s="49"/>
      <c r="R7" s="49"/>
      <c r="S7" s="49"/>
      <c r="T7" s="49"/>
      <c r="U7" s="49"/>
      <c r="V7" s="51" t="s">
        <v>16</v>
      </c>
      <c r="W7" s="52"/>
      <c r="X7" s="52"/>
      <c r="Y7" s="53"/>
      <c r="Z7" s="28"/>
      <c r="AA7" s="28"/>
      <c r="AB7" s="28"/>
      <c r="AC7" s="28"/>
      <c r="AD7" s="28"/>
      <c r="AE7" s="28"/>
      <c r="AF7" s="28" t="str">
        <f>VLOOKUP(AF5,[1]Danger_naturel_idéal!A$1:H$65536,2,FALSE)</f>
        <v>Chutes de pierres, zone de transit: taille de bloc 0.20 à 5.00 m3 / 60 à 180 cm Ø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</row>
    <row r="8" spans="1:51" ht="14.25" customHeight="1">
      <c r="A8" s="54" t="s">
        <v>17</v>
      </c>
      <c r="B8" s="55"/>
      <c r="C8" s="56" t="s">
        <v>18</v>
      </c>
      <c r="D8" s="56"/>
      <c r="E8" s="56"/>
      <c r="F8" s="57" t="s">
        <v>19</v>
      </c>
      <c r="G8" s="57"/>
      <c r="H8" s="57"/>
      <c r="I8" s="58" t="s">
        <v>20</v>
      </c>
      <c r="J8" s="59"/>
      <c r="K8" s="59"/>
      <c r="L8" s="59"/>
      <c r="M8" s="60"/>
      <c r="N8" s="60"/>
      <c r="O8" s="60"/>
      <c r="P8" s="60"/>
      <c r="Q8" s="61" t="s">
        <v>21</v>
      </c>
      <c r="R8" s="62"/>
      <c r="S8" s="62"/>
      <c r="T8" s="62"/>
      <c r="U8" s="63" t="s">
        <v>22</v>
      </c>
      <c r="V8" s="64"/>
      <c r="W8" s="65"/>
      <c r="X8" s="65"/>
      <c r="Y8" s="66"/>
      <c r="AK8" s="67" t="s">
        <v>23</v>
      </c>
      <c r="AL8" s="67"/>
      <c r="AM8" s="67"/>
      <c r="AN8" s="67" t="s">
        <v>24</v>
      </c>
      <c r="AO8" s="67"/>
      <c r="AP8" s="67"/>
    </row>
    <row r="9" spans="1:51" ht="15" customHeight="1">
      <c r="A9" s="68"/>
      <c r="B9" s="55"/>
      <c r="C9" s="56"/>
      <c r="D9" s="56"/>
      <c r="E9" s="56"/>
      <c r="F9" s="57"/>
      <c r="G9" s="57"/>
      <c r="H9" s="57"/>
      <c r="I9" s="59"/>
      <c r="J9" s="59"/>
      <c r="K9" s="59"/>
      <c r="L9" s="59"/>
      <c r="M9" s="69"/>
      <c r="N9" s="70" t="s">
        <v>25</v>
      </c>
      <c r="O9" s="71"/>
      <c r="P9" s="72"/>
      <c r="Q9" s="62"/>
      <c r="R9" s="62"/>
      <c r="S9" s="62"/>
      <c r="T9" s="62"/>
      <c r="U9" s="73"/>
      <c r="V9" s="74" t="s">
        <v>26</v>
      </c>
      <c r="W9" s="75"/>
      <c r="X9" s="75"/>
      <c r="Y9" s="76"/>
      <c r="AK9" s="67"/>
      <c r="AL9" s="67"/>
      <c r="AM9" s="67"/>
      <c r="AN9" s="67"/>
      <c r="AO9" s="67"/>
      <c r="AP9" s="67"/>
    </row>
    <row r="10" spans="1:51" ht="15" customHeight="1">
      <c r="A10" s="68"/>
      <c r="B10" s="55"/>
      <c r="C10" s="56"/>
      <c r="D10" s="56"/>
      <c r="E10" s="56"/>
      <c r="F10" s="57"/>
      <c r="G10" s="57"/>
      <c r="H10" s="57"/>
      <c r="I10" s="59"/>
      <c r="J10" s="59"/>
      <c r="K10" s="59"/>
      <c r="L10" s="59"/>
      <c r="M10" s="77"/>
      <c r="N10" s="70" t="s">
        <v>27</v>
      </c>
      <c r="O10" s="71"/>
      <c r="P10" s="72"/>
      <c r="Q10" s="62"/>
      <c r="R10" s="62"/>
      <c r="S10" s="62"/>
      <c r="T10" s="62"/>
      <c r="U10" s="73"/>
      <c r="V10" s="78"/>
      <c r="W10" s="75"/>
      <c r="X10" s="75"/>
      <c r="Y10" s="76"/>
      <c r="AK10" s="67"/>
      <c r="AL10" s="67"/>
      <c r="AM10" s="67"/>
      <c r="AN10" s="67"/>
      <c r="AO10" s="67"/>
      <c r="AP10" s="67"/>
    </row>
    <row r="11" spans="1:51" ht="15" customHeight="1">
      <c r="A11" s="68"/>
      <c r="B11" s="55"/>
      <c r="C11" s="56"/>
      <c r="D11" s="56"/>
      <c r="E11" s="56"/>
      <c r="F11" s="57"/>
      <c r="G11" s="57"/>
      <c r="H11" s="57"/>
      <c r="I11" s="59"/>
      <c r="J11" s="59"/>
      <c r="K11" s="59"/>
      <c r="L11" s="59"/>
      <c r="M11" s="79"/>
      <c r="N11" s="80" t="s">
        <v>20</v>
      </c>
      <c r="O11" s="71"/>
      <c r="P11" s="72"/>
      <c r="Q11" s="62"/>
      <c r="R11" s="62"/>
      <c r="S11" s="62"/>
      <c r="T11" s="62"/>
      <c r="U11" s="73"/>
      <c r="V11" s="78"/>
      <c r="W11" s="75"/>
      <c r="X11" s="75"/>
      <c r="Y11" s="76"/>
      <c r="AK11" s="67"/>
      <c r="AL11" s="67"/>
      <c r="AM11" s="67"/>
      <c r="AN11" s="67"/>
      <c r="AO11" s="67"/>
      <c r="AP11" s="67"/>
    </row>
    <row r="12" spans="1:51" ht="13.5" customHeight="1">
      <c r="A12" s="81"/>
      <c r="B12" s="82"/>
      <c r="C12" s="83" t="s">
        <v>28</v>
      </c>
      <c r="D12" s="84"/>
      <c r="E12" s="85"/>
      <c r="F12" s="86" t="s">
        <v>29</v>
      </c>
      <c r="G12" s="87"/>
      <c r="H12" s="88"/>
      <c r="I12" s="89" t="s">
        <v>30</v>
      </c>
      <c r="J12" s="89"/>
      <c r="K12" s="89"/>
      <c r="L12" s="89"/>
      <c r="M12" s="90"/>
      <c r="N12" s="91"/>
      <c r="O12" s="92"/>
      <c r="P12" s="93"/>
      <c r="Q12" s="94"/>
      <c r="R12" s="94"/>
      <c r="S12" s="94"/>
      <c r="T12" s="94"/>
      <c r="U12" s="95"/>
      <c r="V12" s="96"/>
      <c r="W12" s="97"/>
      <c r="X12" s="97"/>
      <c r="Y12" s="98"/>
      <c r="Z12" s="99"/>
      <c r="AA12" s="100"/>
      <c r="AK12" s="101" t="str">
        <f>VLOOKUP(D4,[1]Profil_minimal!A$1:H$65536,2,FALSE)</f>
        <v>feuillus 80 - 100 %
hê 50 - 100 %
ti, ér’s, fr 10 - 40 %
sa 0 - 20 %
ép 0 - 10 %</v>
      </c>
      <c r="AL12" s="102"/>
      <c r="AM12" s="102"/>
      <c r="AN12" s="103" t="str">
        <f>VLOOKUP(D4,[1]Profil_idéal!A$1:H$65536,2,FALSE)</f>
        <v>feuillus             100 % 
hê       60 - 80 %
ti, ér’s     20 - 40 %</v>
      </c>
      <c r="AO12" s="104"/>
      <c r="AP12" s="104"/>
    </row>
    <row r="13" spans="1:51" ht="13.5" customHeight="1">
      <c r="A13" s="105" t="s">
        <v>31</v>
      </c>
      <c r="B13" s="106"/>
      <c r="C13" s="107"/>
      <c r="D13" s="108"/>
      <c r="E13" s="109"/>
      <c r="F13" s="86"/>
      <c r="G13" s="87"/>
      <c r="H13" s="88"/>
      <c r="I13" s="94"/>
      <c r="J13" s="94"/>
      <c r="K13" s="94"/>
      <c r="L13" s="94"/>
      <c r="M13" s="110"/>
      <c r="N13" s="111"/>
      <c r="O13" s="112"/>
      <c r="P13" s="113"/>
      <c r="Q13" s="94"/>
      <c r="R13" s="94"/>
      <c r="S13" s="94"/>
      <c r="T13" s="94"/>
      <c r="U13" s="95"/>
      <c r="V13" s="96"/>
      <c r="W13" s="97"/>
      <c r="X13" s="97"/>
      <c r="Y13" s="98"/>
      <c r="Z13" s="99"/>
      <c r="AA13" s="100"/>
      <c r="AK13" s="102"/>
      <c r="AL13" s="102"/>
      <c r="AM13" s="102"/>
      <c r="AN13" s="104"/>
      <c r="AO13" s="104"/>
      <c r="AP13" s="104"/>
    </row>
    <row r="14" spans="1:51" ht="13.5" customHeight="1">
      <c r="A14" s="114"/>
      <c r="B14" s="106"/>
      <c r="C14" s="107"/>
      <c r="D14" s="108"/>
      <c r="E14" s="109"/>
      <c r="F14" s="86"/>
      <c r="G14" s="87"/>
      <c r="H14" s="88"/>
      <c r="I14" s="94"/>
      <c r="J14" s="94"/>
      <c r="K14" s="94"/>
      <c r="L14" s="94"/>
      <c r="M14" s="115"/>
      <c r="N14" s="91"/>
      <c r="O14" s="116"/>
      <c r="P14" s="117"/>
      <c r="Q14" s="94"/>
      <c r="R14" s="94"/>
      <c r="S14" s="94"/>
      <c r="T14" s="94"/>
      <c r="U14" s="95"/>
      <c r="V14" s="96"/>
      <c r="W14" s="97"/>
      <c r="X14" s="97"/>
      <c r="Y14" s="98"/>
      <c r="Z14" s="99"/>
      <c r="AA14" s="100"/>
      <c r="AK14" s="102"/>
      <c r="AL14" s="102"/>
      <c r="AM14" s="102"/>
      <c r="AN14" s="104"/>
      <c r="AO14" s="104"/>
      <c r="AP14" s="104"/>
    </row>
    <row r="15" spans="1:51" ht="13.5" customHeight="1">
      <c r="A15" s="118" t="s">
        <v>32</v>
      </c>
      <c r="B15" s="119"/>
      <c r="C15" s="107"/>
      <c r="D15" s="108"/>
      <c r="E15" s="109"/>
      <c r="F15" s="86"/>
      <c r="G15" s="87"/>
      <c r="H15" s="88"/>
      <c r="I15" s="94"/>
      <c r="J15" s="94"/>
      <c r="K15" s="94"/>
      <c r="L15" s="94"/>
      <c r="M15" s="110"/>
      <c r="N15" s="111"/>
      <c r="O15" s="120"/>
      <c r="P15" s="121"/>
      <c r="Q15" s="94"/>
      <c r="R15" s="94"/>
      <c r="S15" s="94"/>
      <c r="T15" s="94"/>
      <c r="U15" s="95"/>
      <c r="V15" s="96"/>
      <c r="W15" s="97"/>
      <c r="X15" s="97"/>
      <c r="Y15" s="98"/>
      <c r="AK15" s="102"/>
      <c r="AL15" s="102"/>
      <c r="AM15" s="102"/>
      <c r="AN15" s="104"/>
      <c r="AO15" s="104"/>
      <c r="AP15" s="104"/>
    </row>
    <row r="16" spans="1:51" ht="13.5" customHeight="1">
      <c r="A16" s="122"/>
      <c r="B16" s="123"/>
      <c r="C16" s="107"/>
      <c r="D16" s="108"/>
      <c r="E16" s="109"/>
      <c r="F16" s="86"/>
      <c r="G16" s="87"/>
      <c r="H16" s="88"/>
      <c r="I16" s="94"/>
      <c r="J16" s="94"/>
      <c r="K16" s="94"/>
      <c r="L16" s="94"/>
      <c r="M16" s="124"/>
      <c r="N16" s="91"/>
      <c r="O16" s="125"/>
      <c r="P16" s="117"/>
      <c r="Q16" s="94"/>
      <c r="R16" s="94"/>
      <c r="S16" s="94"/>
      <c r="T16" s="94"/>
      <c r="U16" s="95"/>
      <c r="V16" s="96"/>
      <c r="W16" s="97"/>
      <c r="X16" s="97"/>
      <c r="Y16" s="98"/>
      <c r="AK16" s="102"/>
      <c r="AL16" s="102"/>
      <c r="AM16" s="102"/>
      <c r="AN16" s="104"/>
      <c r="AO16" s="104"/>
      <c r="AP16" s="104"/>
    </row>
    <row r="17" spans="1:51" ht="13.5" customHeight="1">
      <c r="A17" s="126"/>
      <c r="B17" s="127"/>
      <c r="C17" s="128"/>
      <c r="D17" s="129"/>
      <c r="E17" s="130"/>
      <c r="F17" s="131"/>
      <c r="G17" s="132"/>
      <c r="H17" s="133"/>
      <c r="I17" s="134"/>
      <c r="J17" s="134"/>
      <c r="K17" s="134"/>
      <c r="L17" s="134"/>
      <c r="M17" s="110"/>
      <c r="N17" s="111"/>
      <c r="O17" s="120"/>
      <c r="P17" s="121"/>
      <c r="Q17" s="134"/>
      <c r="R17" s="134"/>
      <c r="S17" s="134"/>
      <c r="T17" s="134"/>
      <c r="U17" s="95"/>
      <c r="V17" s="96"/>
      <c r="W17" s="97"/>
      <c r="X17" s="97"/>
      <c r="Y17" s="98"/>
      <c r="AK17" s="102"/>
      <c r="AL17" s="102"/>
      <c r="AM17" s="102"/>
      <c r="AN17" s="104"/>
      <c r="AO17" s="104"/>
      <c r="AP17" s="104"/>
    </row>
    <row r="18" spans="1:51" ht="13.5" customHeight="1">
      <c r="A18" s="135" t="s">
        <v>33</v>
      </c>
      <c r="B18" s="136"/>
      <c r="C18" s="137" t="s">
        <v>34</v>
      </c>
      <c r="D18" s="138"/>
      <c r="E18" s="139"/>
      <c r="F18" s="140" t="s">
        <v>35</v>
      </c>
      <c r="G18" s="141"/>
      <c r="H18" s="142"/>
      <c r="I18" s="143" t="s">
        <v>36</v>
      </c>
      <c r="J18" s="94"/>
      <c r="K18" s="94"/>
      <c r="L18" s="94"/>
      <c r="M18" s="90"/>
      <c r="N18" s="92"/>
      <c r="O18" s="144"/>
      <c r="P18" s="93"/>
      <c r="Q18" s="94"/>
      <c r="R18" s="94"/>
      <c r="S18" s="94"/>
      <c r="T18" s="94"/>
      <c r="U18" s="95"/>
      <c r="V18" s="96"/>
      <c r="W18" s="97"/>
      <c r="X18" s="97"/>
      <c r="Y18" s="98"/>
      <c r="AK18" s="145" t="str">
        <f>VLOOKUP(D4,[1]Profil_minimal!A$1:H$65536,3,FALSE)</f>
        <v>Suff'ment d’arbres susceptibles de se développer dans au moins 2 cl. de Ø  par ha</v>
      </c>
      <c r="AL18" s="146"/>
      <c r="AM18" s="147"/>
      <c r="AN18" s="137" t="str">
        <f>VLOOKUP(D4,[1]Profil_idéal!A$1:H$65536,3,FALSE)</f>
        <v>Suff'ment d’arbres susceptibles de se développer au moins dans 3 cl. de Ø  par ha</v>
      </c>
      <c r="AO18" s="148"/>
      <c r="AP18" s="149"/>
    </row>
    <row r="19" spans="1:51" ht="13.5" customHeight="1">
      <c r="A19" s="150"/>
      <c r="B19" s="151"/>
      <c r="C19" s="86"/>
      <c r="D19" s="87"/>
      <c r="E19" s="88"/>
      <c r="F19" s="152"/>
      <c r="G19" s="153"/>
      <c r="H19" s="154"/>
      <c r="I19" s="94"/>
      <c r="J19" s="94"/>
      <c r="K19" s="94"/>
      <c r="L19" s="94"/>
      <c r="M19" s="155"/>
      <c r="N19" s="112"/>
      <c r="O19" s="156"/>
      <c r="P19" s="113"/>
      <c r="Q19" s="94"/>
      <c r="R19" s="94"/>
      <c r="S19" s="94"/>
      <c r="T19" s="94"/>
      <c r="U19" s="95"/>
      <c r="V19" s="96"/>
      <c r="W19" s="97"/>
      <c r="X19" s="97"/>
      <c r="Y19" s="98"/>
      <c r="AK19" s="157"/>
      <c r="AL19" s="158"/>
      <c r="AM19" s="159"/>
      <c r="AN19" s="160"/>
      <c r="AO19" s="161"/>
      <c r="AP19" s="162"/>
    </row>
    <row r="20" spans="1:51" ht="13.5" customHeight="1">
      <c r="A20" s="150"/>
      <c r="B20" s="151"/>
      <c r="C20" s="163" t="s">
        <v>37</v>
      </c>
      <c r="D20" s="164"/>
      <c r="E20" s="165"/>
      <c r="F20" s="163" t="s">
        <v>37</v>
      </c>
      <c r="G20" s="164"/>
      <c r="H20" s="165"/>
      <c r="I20" s="94"/>
      <c r="J20" s="94"/>
      <c r="K20" s="94"/>
      <c r="L20" s="94"/>
      <c r="M20" s="115"/>
      <c r="N20" s="166"/>
      <c r="O20" s="167"/>
      <c r="P20" s="168"/>
      <c r="Q20" s="94"/>
      <c r="R20" s="94"/>
      <c r="S20" s="94"/>
      <c r="T20" s="94"/>
      <c r="U20" s="95"/>
      <c r="V20" s="96"/>
      <c r="W20" s="97"/>
      <c r="X20" s="97"/>
      <c r="Y20" s="98"/>
      <c r="AK20" s="169" t="str">
        <f>VLOOKUP(AF5,[1]Danger_naturel_minimal!A$1:I$65536,4,FALSE)</f>
        <v>Diamètre cible approprié</v>
      </c>
      <c r="AL20" s="170"/>
      <c r="AM20" s="171"/>
      <c r="AN20" s="169" t="str">
        <f>VLOOKUP(AF5,[1]Danger_naturel_idéal!A$1:I$65536,4,FALSE)</f>
        <v>Diamètre cible approprié</v>
      </c>
      <c r="AO20" s="148"/>
      <c r="AP20" s="149"/>
    </row>
    <row r="21" spans="1:51" ht="13.5" customHeight="1">
      <c r="A21" s="172" t="s">
        <v>38</v>
      </c>
      <c r="B21" s="173"/>
      <c r="C21" s="163"/>
      <c r="D21" s="164"/>
      <c r="E21" s="165"/>
      <c r="F21" s="163"/>
      <c r="G21" s="164"/>
      <c r="H21" s="165"/>
      <c r="I21" s="94"/>
      <c r="J21" s="94"/>
      <c r="K21" s="94"/>
      <c r="L21" s="94"/>
      <c r="M21" s="110"/>
      <c r="N21" s="120"/>
      <c r="O21" s="174"/>
      <c r="P21" s="175"/>
      <c r="Q21" s="94"/>
      <c r="R21" s="94"/>
      <c r="S21" s="94"/>
      <c r="T21" s="94"/>
      <c r="U21" s="95"/>
      <c r="V21" s="96"/>
      <c r="W21" s="97"/>
      <c r="X21" s="97"/>
      <c r="Y21" s="98"/>
      <c r="AK21" s="176"/>
      <c r="AL21" s="177"/>
      <c r="AM21" s="178"/>
      <c r="AN21" s="160"/>
      <c r="AO21" s="179"/>
      <c r="AP21" s="162"/>
    </row>
    <row r="22" spans="1:51" ht="13.5" customHeight="1">
      <c r="A22" s="180"/>
      <c r="B22" s="181"/>
      <c r="C22" s="163"/>
      <c r="D22" s="164"/>
      <c r="E22" s="165"/>
      <c r="F22" s="163"/>
      <c r="G22" s="164"/>
      <c r="H22" s="165"/>
      <c r="I22" s="94"/>
      <c r="J22" s="94"/>
      <c r="K22" s="94"/>
      <c r="L22" s="94"/>
      <c r="M22" s="124"/>
      <c r="N22" s="166"/>
      <c r="O22" s="182"/>
      <c r="P22" s="117"/>
      <c r="Q22" s="94"/>
      <c r="R22" s="94"/>
      <c r="S22" s="94"/>
      <c r="T22" s="94"/>
      <c r="U22" s="95"/>
      <c r="V22" s="96"/>
      <c r="W22" s="97"/>
      <c r="X22" s="97"/>
      <c r="Y22" s="98"/>
      <c r="AK22" s="176"/>
      <c r="AL22" s="177"/>
      <c r="AM22" s="178"/>
      <c r="AN22" s="160"/>
      <c r="AO22" s="179"/>
      <c r="AP22" s="162"/>
    </row>
    <row r="23" spans="1:51" ht="13.5" customHeight="1">
      <c r="A23" s="126"/>
      <c r="B23" s="183"/>
      <c r="C23" s="184"/>
      <c r="D23" s="185"/>
      <c r="E23" s="186"/>
      <c r="F23" s="184"/>
      <c r="G23" s="185"/>
      <c r="H23" s="186"/>
      <c r="I23" s="134"/>
      <c r="J23" s="134"/>
      <c r="K23" s="134"/>
      <c r="L23" s="134"/>
      <c r="M23" s="110"/>
      <c r="N23" s="120"/>
      <c r="O23" s="187"/>
      <c r="P23" s="121"/>
      <c r="Q23" s="134"/>
      <c r="R23" s="134"/>
      <c r="S23" s="134"/>
      <c r="T23" s="134"/>
      <c r="U23" s="95"/>
      <c r="V23" s="96"/>
      <c r="W23" s="97"/>
      <c r="X23" s="97"/>
      <c r="Y23" s="98"/>
      <c r="AK23" s="188"/>
      <c r="AL23" s="189"/>
      <c r="AM23" s="190"/>
      <c r="AN23" s="191"/>
      <c r="AO23" s="192"/>
      <c r="AP23" s="193"/>
    </row>
    <row r="24" spans="1:51" ht="13.5" customHeight="1">
      <c r="A24" s="135" t="s">
        <v>39</v>
      </c>
      <c r="B24" s="194"/>
      <c r="C24" s="195">
        <v>0</v>
      </c>
      <c r="D24" s="196"/>
      <c r="E24" s="197"/>
      <c r="F24" s="195" t="s">
        <v>40</v>
      </c>
      <c r="G24" s="196"/>
      <c r="H24" s="197"/>
      <c r="I24" s="143" t="s">
        <v>41</v>
      </c>
      <c r="J24" s="94"/>
      <c r="K24" s="94"/>
      <c r="L24" s="94"/>
      <c r="M24" s="90"/>
      <c r="N24" s="92"/>
      <c r="O24" s="144"/>
      <c r="P24" s="93"/>
      <c r="Q24" s="94" t="s">
        <v>42</v>
      </c>
      <c r="R24" s="94"/>
      <c r="S24" s="94"/>
      <c r="T24" s="94"/>
      <c r="U24" s="95"/>
      <c r="V24" s="96"/>
      <c r="W24" s="97"/>
      <c r="X24" s="97"/>
      <c r="Y24" s="98"/>
      <c r="AK24" s="196">
        <f>VLOOKUP(D4,[1]Profil_minimal!A$1:H$65536,4,FALSE)</f>
        <v>0</v>
      </c>
      <c r="AL24" s="196"/>
      <c r="AM24" s="197"/>
      <c r="AN24" s="195" t="str">
        <f>VLOOKUP(D4,[1]Profil_idéal!A$1:H$65536,4,FALSE)</f>
        <v>Degré de fermeture: normal à entrouvert</v>
      </c>
      <c r="AO24" s="141"/>
      <c r="AP24" s="142"/>
    </row>
    <row r="25" spans="1:51" ht="13.5" customHeight="1">
      <c r="A25" s="198"/>
      <c r="B25" s="199"/>
      <c r="C25" s="200"/>
      <c r="D25" s="201"/>
      <c r="E25" s="202"/>
      <c r="F25" s="200"/>
      <c r="G25" s="201"/>
      <c r="H25" s="202"/>
      <c r="I25" s="94"/>
      <c r="J25" s="94"/>
      <c r="K25" s="94"/>
      <c r="L25" s="94"/>
      <c r="M25" s="155"/>
      <c r="N25" s="112"/>
      <c r="O25" s="156"/>
      <c r="P25" s="113"/>
      <c r="Q25" s="94"/>
      <c r="R25" s="94"/>
      <c r="S25" s="94"/>
      <c r="T25" s="94"/>
      <c r="U25" s="95"/>
      <c r="V25" s="96"/>
      <c r="W25" s="97"/>
      <c r="X25" s="97"/>
      <c r="Y25" s="98"/>
      <c r="AK25" s="203"/>
      <c r="AL25" s="203"/>
      <c r="AM25" s="204"/>
      <c r="AN25" s="205"/>
      <c r="AO25" s="203"/>
      <c r="AP25" s="204"/>
    </row>
    <row r="26" spans="1:51" ht="13.5" customHeight="1">
      <c r="A26" s="206" t="s">
        <v>43</v>
      </c>
      <c r="B26" s="199"/>
      <c r="C26" s="163" t="s">
        <v>44</v>
      </c>
      <c r="D26" s="164"/>
      <c r="E26" s="165"/>
      <c r="F26" s="163" t="s">
        <v>45</v>
      </c>
      <c r="G26" s="164"/>
      <c r="H26" s="165"/>
      <c r="I26" s="94"/>
      <c r="J26" s="94"/>
      <c r="K26" s="94"/>
      <c r="L26" s="94"/>
      <c r="M26" s="115"/>
      <c r="N26" s="166"/>
      <c r="O26" s="167"/>
      <c r="P26" s="168"/>
      <c r="Q26" s="94"/>
      <c r="R26" s="94"/>
      <c r="S26" s="94"/>
      <c r="T26" s="94"/>
      <c r="U26" s="95"/>
      <c r="V26" s="96"/>
      <c r="W26" s="97"/>
      <c r="X26" s="97"/>
      <c r="Y26" s="98"/>
      <c r="AK26" s="207" t="str">
        <f>VLOOKUP(AF5,[1]Danger_naturel_minimal!A$1:I$65536,5,FALSE)</f>
        <v>Au moins 150 arbres/ha avec DHP &gt; 36 cm / rejets de souches / dans la ligne de pente: distance entre les troncs &lt; 20 m / Bois au sol et souches hautes: si aucun risque de glissement n’est à craindre</v>
      </c>
      <c r="AL26" s="208"/>
      <c r="AM26" s="209"/>
      <c r="AN26" s="207" t="str">
        <f>VLOOKUP(AF5,[1]Danger_naturel_idéal!A$1:I$65536,5,FALSE)</f>
        <v>Au moins 200 arbres/ha avec DHP &gt; 36 cm / rejets de souches / dans la ligne de pente: distance entre les troncs &lt; 20 m / Bois au sol et souches hautes: si aucun risque de glissement n’est à craindre</v>
      </c>
      <c r="AO26" s="208"/>
      <c r="AP26" s="209"/>
    </row>
    <row r="27" spans="1:51" ht="13.5" customHeight="1">
      <c r="A27" s="198"/>
      <c r="B27" s="199"/>
      <c r="C27" s="163"/>
      <c r="D27" s="164"/>
      <c r="E27" s="165"/>
      <c r="F27" s="163"/>
      <c r="G27" s="164"/>
      <c r="H27" s="165"/>
      <c r="I27" s="94"/>
      <c r="J27" s="94"/>
      <c r="K27" s="94"/>
      <c r="L27" s="94"/>
      <c r="M27" s="110"/>
      <c r="N27" s="120"/>
      <c r="O27" s="174"/>
      <c r="P27" s="175"/>
      <c r="Q27" s="94"/>
      <c r="R27" s="94"/>
      <c r="S27" s="94"/>
      <c r="T27" s="94"/>
      <c r="U27" s="95"/>
      <c r="V27" s="96"/>
      <c r="W27" s="97"/>
      <c r="X27" s="97"/>
      <c r="Y27" s="98"/>
      <c r="AK27" s="210"/>
      <c r="AL27" s="208"/>
      <c r="AM27" s="209"/>
      <c r="AN27" s="210"/>
      <c r="AO27" s="208"/>
      <c r="AP27" s="209"/>
    </row>
    <row r="28" spans="1:51" ht="13.5" customHeight="1">
      <c r="A28" s="198"/>
      <c r="B28" s="199"/>
      <c r="C28" s="163"/>
      <c r="D28" s="164"/>
      <c r="E28" s="165"/>
      <c r="F28" s="163"/>
      <c r="G28" s="164"/>
      <c r="H28" s="165"/>
      <c r="I28" s="94"/>
      <c r="J28" s="94"/>
      <c r="K28" s="94"/>
      <c r="L28" s="94"/>
      <c r="M28" s="124"/>
      <c r="N28" s="166"/>
      <c r="O28" s="182"/>
      <c r="P28" s="117"/>
      <c r="Q28" s="94"/>
      <c r="R28" s="94"/>
      <c r="S28" s="94"/>
      <c r="T28" s="94"/>
      <c r="U28" s="95"/>
      <c r="V28" s="96"/>
      <c r="W28" s="97"/>
      <c r="X28" s="97"/>
      <c r="Y28" s="98"/>
      <c r="Z28" s="211"/>
      <c r="AK28" s="210"/>
      <c r="AL28" s="208"/>
      <c r="AM28" s="209"/>
      <c r="AN28" s="210"/>
      <c r="AO28" s="208"/>
      <c r="AP28" s="209"/>
    </row>
    <row r="29" spans="1:51" ht="17.25" customHeight="1">
      <c r="A29" s="212"/>
      <c r="B29" s="213"/>
      <c r="C29" s="184"/>
      <c r="D29" s="185"/>
      <c r="E29" s="186"/>
      <c r="F29" s="184"/>
      <c r="G29" s="185"/>
      <c r="H29" s="186"/>
      <c r="I29" s="134"/>
      <c r="J29" s="134"/>
      <c r="K29" s="134"/>
      <c r="L29" s="134"/>
      <c r="M29" s="110"/>
      <c r="N29" s="120"/>
      <c r="O29" s="187"/>
      <c r="P29" s="121"/>
      <c r="Q29" s="134"/>
      <c r="R29" s="134"/>
      <c r="S29" s="134"/>
      <c r="T29" s="134"/>
      <c r="U29" s="95"/>
      <c r="V29" s="96"/>
      <c r="W29" s="97"/>
      <c r="X29" s="97"/>
      <c r="Y29" s="98"/>
      <c r="AK29" s="214"/>
      <c r="AL29" s="215"/>
      <c r="AM29" s="216"/>
      <c r="AN29" s="214"/>
      <c r="AO29" s="215"/>
      <c r="AP29" s="216"/>
    </row>
    <row r="30" spans="1:51" s="229" customFormat="1" ht="14.25" customHeight="1">
      <c r="A30" s="217" t="s">
        <v>46</v>
      </c>
      <c r="B30" s="218"/>
      <c r="C30" s="137" t="s">
        <v>47</v>
      </c>
      <c r="D30" s="138"/>
      <c r="E30" s="139"/>
      <c r="F30" s="140" t="s">
        <v>48</v>
      </c>
      <c r="G30" s="141"/>
      <c r="H30" s="142"/>
      <c r="I30" s="143" t="s">
        <v>49</v>
      </c>
      <c r="J30" s="94"/>
      <c r="K30" s="94"/>
      <c r="L30" s="94"/>
      <c r="M30" s="219"/>
      <c r="N30" s="220"/>
      <c r="O30" s="221"/>
      <c r="P30" s="222"/>
      <c r="Q30" s="143"/>
      <c r="R30" s="94"/>
      <c r="S30" s="94"/>
      <c r="T30" s="94"/>
      <c r="U30" s="223"/>
      <c r="V30" s="96"/>
      <c r="W30" s="97"/>
      <c r="X30" s="97"/>
      <c r="Y30" s="224"/>
      <c r="Z30" s="225"/>
      <c r="AA30" s="225"/>
      <c r="AB30" s="225"/>
      <c r="AC30" s="225"/>
      <c r="AD30" s="225"/>
      <c r="AE30" s="225"/>
      <c r="AF30" s="225"/>
      <c r="AG30" s="225"/>
      <c r="AH30" s="225"/>
      <c r="AI30" s="225"/>
      <c r="AJ30" s="225"/>
      <c r="AK30" s="226" t="str">
        <f>VLOOKUP(D4,[1]Profil_minimal!A$1:H$65536,5,FALSE)</f>
        <v>Au moins la moitié des couronnes de forme régulière.
Troncs d’aplomb, bien enracinés; au max. quelques arbres fortement penchés</v>
      </c>
      <c r="AL30" s="226"/>
      <c r="AM30" s="226"/>
      <c r="AN30" s="227" t="str">
        <f>VLOOKUP(D4,[1]Profil_idéal!A$1:H$65536,5,FALSE)</f>
        <v>Au plus quelques couronnes fortement asymétriques
Troncs d’aplomb, bien enracinés; pas d’arbres fortement penchés</v>
      </c>
      <c r="AO30" s="228"/>
      <c r="AP30" s="228"/>
      <c r="AQ30" s="225"/>
      <c r="AR30" s="225"/>
      <c r="AS30" s="225"/>
      <c r="AT30" s="225"/>
      <c r="AU30" s="225"/>
      <c r="AV30" s="225"/>
      <c r="AW30" s="225"/>
      <c r="AX30" s="225"/>
      <c r="AY30" s="225"/>
    </row>
    <row r="31" spans="1:51" s="229" customFormat="1" ht="14.25" customHeight="1">
      <c r="A31" s="230"/>
      <c r="B31" s="231"/>
      <c r="C31" s="86"/>
      <c r="D31" s="87"/>
      <c r="E31" s="88"/>
      <c r="F31" s="152"/>
      <c r="G31" s="153"/>
      <c r="H31" s="154"/>
      <c r="I31" s="94"/>
      <c r="J31" s="94"/>
      <c r="K31" s="94"/>
      <c r="L31" s="94"/>
      <c r="M31" s="232"/>
      <c r="N31" s="233"/>
      <c r="O31" s="234"/>
      <c r="P31" s="235"/>
      <c r="Q31" s="94"/>
      <c r="R31" s="94"/>
      <c r="S31" s="94"/>
      <c r="T31" s="94"/>
      <c r="U31" s="223"/>
      <c r="V31" s="96"/>
      <c r="W31" s="97"/>
      <c r="X31" s="97"/>
      <c r="Y31" s="224"/>
      <c r="Z31" s="225"/>
      <c r="AA31" s="225"/>
      <c r="AB31" s="225"/>
      <c r="AC31" s="225"/>
      <c r="AD31" s="225"/>
      <c r="AE31" s="225"/>
      <c r="AF31" s="225"/>
      <c r="AG31" s="225"/>
      <c r="AH31" s="225"/>
      <c r="AI31" s="225"/>
      <c r="AJ31" s="225"/>
      <c r="AK31" s="236"/>
      <c r="AL31" s="236"/>
      <c r="AM31" s="236"/>
      <c r="AN31" s="237"/>
      <c r="AO31" s="237"/>
      <c r="AP31" s="237"/>
      <c r="AQ31" s="225"/>
      <c r="AR31" s="225"/>
      <c r="AS31" s="225"/>
      <c r="AT31" s="225"/>
      <c r="AU31" s="225"/>
      <c r="AV31" s="225"/>
      <c r="AW31" s="225"/>
      <c r="AX31" s="225"/>
      <c r="AY31" s="225"/>
    </row>
    <row r="32" spans="1:51" s="229" customFormat="1" ht="14.25" customHeight="1">
      <c r="A32" s="206" t="s">
        <v>50</v>
      </c>
      <c r="B32" s="238"/>
      <c r="C32" s="86"/>
      <c r="D32" s="87"/>
      <c r="E32" s="88"/>
      <c r="F32" s="152"/>
      <c r="G32" s="153"/>
      <c r="H32" s="154"/>
      <c r="I32" s="94"/>
      <c r="J32" s="94"/>
      <c r="K32" s="94"/>
      <c r="L32" s="94"/>
      <c r="M32" s="239"/>
      <c r="N32" s="240"/>
      <c r="O32" s="241"/>
      <c r="P32" s="242"/>
      <c r="Q32" s="94"/>
      <c r="R32" s="94"/>
      <c r="S32" s="94"/>
      <c r="T32" s="94"/>
      <c r="U32" s="223"/>
      <c r="V32" s="96"/>
      <c r="W32" s="97"/>
      <c r="X32" s="97"/>
      <c r="Y32" s="224"/>
      <c r="Z32" s="225"/>
      <c r="AA32" s="225"/>
      <c r="AB32" s="225"/>
      <c r="AC32" s="225"/>
      <c r="AD32" s="225"/>
      <c r="AE32" s="225"/>
      <c r="AF32" s="225"/>
      <c r="AG32" s="225"/>
      <c r="AH32" s="225"/>
      <c r="AI32" s="225"/>
      <c r="AJ32" s="225"/>
      <c r="AK32" s="236"/>
      <c r="AL32" s="236"/>
      <c r="AM32" s="236"/>
      <c r="AN32" s="237"/>
      <c r="AO32" s="237"/>
      <c r="AP32" s="237"/>
      <c r="AQ32" s="225"/>
      <c r="AR32" s="225"/>
      <c r="AS32" s="225"/>
      <c r="AT32" s="225"/>
      <c r="AU32" s="225"/>
      <c r="AV32" s="225"/>
      <c r="AW32" s="225"/>
      <c r="AX32" s="225"/>
      <c r="AY32" s="225"/>
    </row>
    <row r="33" spans="1:51" s="229" customFormat="1" ht="14.25" customHeight="1">
      <c r="A33" s="243"/>
      <c r="B33" s="238"/>
      <c r="C33" s="86"/>
      <c r="D33" s="87"/>
      <c r="E33" s="88"/>
      <c r="F33" s="152"/>
      <c r="G33" s="153"/>
      <c r="H33" s="154"/>
      <c r="I33" s="94"/>
      <c r="J33" s="94"/>
      <c r="K33" s="94"/>
      <c r="L33" s="94"/>
      <c r="M33" s="244"/>
      <c r="N33" s="245"/>
      <c r="O33" s="246"/>
      <c r="P33" s="247"/>
      <c r="Q33" s="94"/>
      <c r="R33" s="94"/>
      <c r="S33" s="94"/>
      <c r="T33" s="94"/>
      <c r="U33" s="223"/>
      <c r="V33" s="96"/>
      <c r="W33" s="97"/>
      <c r="X33" s="97"/>
      <c r="Y33" s="224"/>
      <c r="Z33" s="225"/>
      <c r="AA33" s="225"/>
      <c r="AB33" s="225"/>
      <c r="AC33" s="225"/>
      <c r="AD33" s="225"/>
      <c r="AE33" s="225"/>
      <c r="AF33" s="225"/>
      <c r="AG33" s="225"/>
      <c r="AH33" s="225"/>
      <c r="AI33" s="225"/>
      <c r="AJ33" s="225"/>
      <c r="AK33" s="236"/>
      <c r="AL33" s="236"/>
      <c r="AM33" s="236"/>
      <c r="AN33" s="237"/>
      <c r="AO33" s="237"/>
      <c r="AP33" s="237"/>
      <c r="AQ33" s="225"/>
      <c r="AR33" s="225"/>
      <c r="AS33" s="225"/>
      <c r="AT33" s="225"/>
      <c r="AU33" s="225"/>
      <c r="AV33" s="225"/>
      <c r="AW33" s="225"/>
      <c r="AX33" s="225"/>
      <c r="AY33" s="225"/>
    </row>
    <row r="34" spans="1:51" s="229" customFormat="1" ht="12" customHeight="1">
      <c r="A34" s="243"/>
      <c r="B34" s="238"/>
      <c r="C34" s="248">
        <v>0</v>
      </c>
      <c r="D34" s="249"/>
      <c r="E34" s="250"/>
      <c r="F34" s="163">
        <v>0</v>
      </c>
      <c r="G34" s="164"/>
      <c r="H34" s="165"/>
      <c r="I34" s="94"/>
      <c r="J34" s="94"/>
      <c r="K34" s="94"/>
      <c r="L34" s="94"/>
      <c r="M34" s="251"/>
      <c r="N34" s="240"/>
      <c r="O34" s="252"/>
      <c r="P34" s="253"/>
      <c r="Q34" s="94"/>
      <c r="R34" s="94"/>
      <c r="S34" s="94"/>
      <c r="T34" s="94"/>
      <c r="U34" s="223"/>
      <c r="V34" s="96"/>
      <c r="W34" s="97"/>
      <c r="X34" s="97"/>
      <c r="Y34" s="224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54">
        <f>VLOOKUP(AF5,[1]Danger_naturel_minimal!A$1:I$65536,6, FALSE)</f>
        <v>0</v>
      </c>
      <c r="AL34" s="254"/>
      <c r="AM34" s="254"/>
      <c r="AN34" s="254">
        <f>VLOOKUP(AF5,[1]Danger_naturel_idéal!A$1:I$65536,6, FALSE)</f>
        <v>0</v>
      </c>
      <c r="AO34" s="254"/>
      <c r="AP34" s="254"/>
      <c r="AQ34" s="225"/>
      <c r="AR34" s="225"/>
      <c r="AS34" s="225"/>
      <c r="AT34" s="225"/>
      <c r="AU34" s="225"/>
      <c r="AV34" s="225"/>
      <c r="AW34" s="225"/>
      <c r="AX34" s="225"/>
      <c r="AY34" s="225"/>
    </row>
    <row r="35" spans="1:51" s="229" customFormat="1" ht="12" customHeight="1">
      <c r="A35" s="255"/>
      <c r="B35" s="256"/>
      <c r="C35" s="257"/>
      <c r="D35" s="258"/>
      <c r="E35" s="259"/>
      <c r="F35" s="184"/>
      <c r="G35" s="185"/>
      <c r="H35" s="186"/>
      <c r="I35" s="134"/>
      <c r="J35" s="134"/>
      <c r="K35" s="134"/>
      <c r="L35" s="134"/>
      <c r="M35" s="244"/>
      <c r="N35" s="245"/>
      <c r="O35" s="260"/>
      <c r="P35" s="261"/>
      <c r="Q35" s="134"/>
      <c r="R35" s="134"/>
      <c r="S35" s="134"/>
      <c r="T35" s="134"/>
      <c r="U35" s="223"/>
      <c r="V35" s="96"/>
      <c r="W35" s="97"/>
      <c r="X35" s="97"/>
      <c r="Y35" s="224"/>
      <c r="Z35" s="225"/>
      <c r="AA35" s="225"/>
      <c r="AB35" s="225"/>
      <c r="AC35" s="225"/>
      <c r="AD35" s="225"/>
      <c r="AE35" s="225"/>
      <c r="AF35" s="225"/>
      <c r="AG35" s="225"/>
      <c r="AH35" s="225"/>
      <c r="AI35" s="225"/>
      <c r="AJ35" s="225"/>
      <c r="AK35" s="262"/>
      <c r="AL35" s="262"/>
      <c r="AM35" s="262"/>
      <c r="AN35" s="262"/>
      <c r="AO35" s="262"/>
      <c r="AP35" s="262"/>
      <c r="AQ35" s="225"/>
      <c r="AR35" s="225"/>
      <c r="AS35" s="225"/>
      <c r="AT35" s="225"/>
      <c r="AU35" s="225"/>
      <c r="AV35" s="225"/>
      <c r="AW35" s="225"/>
      <c r="AX35" s="225"/>
      <c r="AY35" s="225"/>
    </row>
    <row r="36" spans="1:51" s="229" customFormat="1" ht="13.5" customHeight="1">
      <c r="A36" s="263"/>
      <c r="B36" s="264"/>
      <c r="C36" s="137" t="s">
        <v>51</v>
      </c>
      <c r="D36" s="138"/>
      <c r="E36" s="139"/>
      <c r="F36" s="140" t="s">
        <v>52</v>
      </c>
      <c r="G36" s="141"/>
      <c r="H36" s="142"/>
      <c r="I36" s="143" t="s">
        <v>53</v>
      </c>
      <c r="J36" s="94"/>
      <c r="K36" s="94"/>
      <c r="L36" s="94"/>
      <c r="M36" s="219"/>
      <c r="N36" s="220"/>
      <c r="O36" s="221"/>
      <c r="P36" s="222"/>
      <c r="Q36" s="94"/>
      <c r="R36" s="94"/>
      <c r="S36" s="94"/>
      <c r="T36" s="94"/>
      <c r="U36" s="223"/>
      <c r="V36" s="265"/>
      <c r="W36" s="138"/>
      <c r="X36" s="138"/>
      <c r="Y36" s="266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225"/>
      <c r="AK36" s="101" t="str">
        <f>VLOOKUP(D4,[1]Profil_minimal!A$1:H$65536,6,FALSE)</f>
        <v>Surface avec forte concurrence de la végétation &lt; 1/3</v>
      </c>
      <c r="AL36" s="101"/>
      <c r="AM36" s="101"/>
      <c r="AN36" s="104" t="str">
        <f>VLOOKUP(D4,[1]Profil_idéal!A$1:H$65536,6,FALSE)</f>
        <v>Surface avec forte concurrence de la végétation &lt; 1/10</v>
      </c>
      <c r="AO36" s="104"/>
      <c r="AP36" s="104"/>
      <c r="AQ36" s="225"/>
      <c r="AR36" s="225"/>
      <c r="AS36" s="225"/>
      <c r="AT36" s="225"/>
      <c r="AU36" s="225"/>
      <c r="AV36" s="225"/>
      <c r="AW36" s="225"/>
      <c r="AX36" s="225"/>
      <c r="AY36" s="225"/>
    </row>
    <row r="37" spans="1:51" s="229" customFormat="1" ht="13.5" customHeight="1">
      <c r="A37" s="267" t="s">
        <v>54</v>
      </c>
      <c r="B37" s="268"/>
      <c r="C37" s="86"/>
      <c r="D37" s="87"/>
      <c r="E37" s="88"/>
      <c r="F37" s="152"/>
      <c r="G37" s="153"/>
      <c r="H37" s="154"/>
      <c r="I37" s="94"/>
      <c r="J37" s="94"/>
      <c r="K37" s="94"/>
      <c r="L37" s="94"/>
      <c r="M37" s="232"/>
      <c r="N37" s="233"/>
      <c r="O37" s="234"/>
      <c r="P37" s="235"/>
      <c r="Q37" s="94"/>
      <c r="R37" s="94"/>
      <c r="S37" s="94"/>
      <c r="T37" s="94"/>
      <c r="U37" s="223"/>
      <c r="V37" s="269"/>
      <c r="W37" s="87"/>
      <c r="X37" s="87"/>
      <c r="Y37" s="270"/>
      <c r="Z37" s="225"/>
      <c r="AA37" s="225"/>
      <c r="AB37" s="225"/>
      <c r="AC37" s="225"/>
      <c r="AD37" s="225"/>
      <c r="AE37" s="225"/>
      <c r="AF37" s="225"/>
      <c r="AG37" s="225"/>
      <c r="AH37" s="225"/>
      <c r="AI37" s="225"/>
      <c r="AJ37" s="225"/>
      <c r="AK37" s="101"/>
      <c r="AL37" s="101"/>
      <c r="AM37" s="101"/>
      <c r="AN37" s="104"/>
      <c r="AO37" s="104"/>
      <c r="AP37" s="104"/>
      <c r="AQ37" s="225"/>
      <c r="AR37" s="225"/>
      <c r="AS37" s="225"/>
      <c r="AT37" s="225"/>
      <c r="AU37" s="225"/>
      <c r="AV37" s="225"/>
      <c r="AW37" s="225"/>
      <c r="AX37" s="225"/>
      <c r="AY37" s="225"/>
    </row>
    <row r="38" spans="1:51" s="229" customFormat="1" ht="13.5" customHeight="1">
      <c r="A38" s="271"/>
      <c r="B38" s="268"/>
      <c r="C38" s="86"/>
      <c r="D38" s="87"/>
      <c r="E38" s="88"/>
      <c r="F38" s="152"/>
      <c r="G38" s="153"/>
      <c r="H38" s="154"/>
      <c r="I38" s="94"/>
      <c r="J38" s="94"/>
      <c r="K38" s="94"/>
      <c r="L38" s="94"/>
      <c r="M38" s="239"/>
      <c r="N38" s="272"/>
      <c r="O38" s="241"/>
      <c r="P38" s="242"/>
      <c r="Q38" s="94"/>
      <c r="R38" s="94"/>
      <c r="S38" s="94"/>
      <c r="T38" s="94"/>
      <c r="U38" s="223"/>
      <c r="V38" s="269"/>
      <c r="W38" s="87"/>
      <c r="X38" s="87"/>
      <c r="Y38" s="270"/>
      <c r="Z38" s="225"/>
      <c r="AA38" s="225"/>
      <c r="AB38" s="225"/>
      <c r="AC38" s="225"/>
      <c r="AD38" s="225"/>
      <c r="AE38" s="225"/>
      <c r="AF38" s="225"/>
      <c r="AG38" s="225"/>
      <c r="AH38" s="225"/>
      <c r="AI38" s="225"/>
      <c r="AJ38" s="225"/>
      <c r="AK38" s="101"/>
      <c r="AL38" s="101"/>
      <c r="AM38" s="101"/>
      <c r="AN38" s="104"/>
      <c r="AO38" s="104"/>
      <c r="AP38" s="104"/>
      <c r="AQ38" s="225"/>
      <c r="AR38" s="225"/>
      <c r="AS38" s="225"/>
      <c r="AT38" s="225"/>
      <c r="AU38" s="225"/>
      <c r="AV38" s="225"/>
      <c r="AW38" s="225"/>
      <c r="AX38" s="225"/>
      <c r="AY38" s="225"/>
    </row>
    <row r="39" spans="1:51" s="229" customFormat="1" ht="13.5" customHeight="1">
      <c r="A39" s="273" t="s">
        <v>55</v>
      </c>
      <c r="B39" s="274"/>
      <c r="C39" s="86"/>
      <c r="D39" s="87"/>
      <c r="E39" s="88"/>
      <c r="F39" s="152"/>
      <c r="G39" s="153"/>
      <c r="H39" s="154"/>
      <c r="I39" s="94"/>
      <c r="J39" s="94"/>
      <c r="K39" s="94"/>
      <c r="L39" s="94"/>
      <c r="M39" s="275"/>
      <c r="N39" s="276"/>
      <c r="O39" s="246"/>
      <c r="P39" s="247"/>
      <c r="Q39" s="94"/>
      <c r="R39" s="94"/>
      <c r="S39" s="94"/>
      <c r="T39" s="94"/>
      <c r="U39" s="223"/>
      <c r="V39" s="269"/>
      <c r="W39" s="87"/>
      <c r="X39" s="87"/>
      <c r="Y39" s="270"/>
      <c r="Z39" s="225"/>
      <c r="AA39" s="225"/>
      <c r="AB39" s="225"/>
      <c r="AC39" s="225"/>
      <c r="AD39" s="225"/>
      <c r="AE39" s="225"/>
      <c r="AF39" s="225"/>
      <c r="AG39" s="225"/>
      <c r="AH39" s="225"/>
      <c r="AI39" s="225"/>
      <c r="AJ39" s="225"/>
      <c r="AK39" s="101"/>
      <c r="AL39" s="101"/>
      <c r="AM39" s="101"/>
      <c r="AN39" s="104"/>
      <c r="AO39" s="104"/>
      <c r="AP39" s="104"/>
      <c r="AQ39" s="225"/>
      <c r="AR39" s="225"/>
      <c r="AS39" s="225"/>
      <c r="AT39" s="225"/>
      <c r="AU39" s="225"/>
      <c r="AV39" s="225"/>
      <c r="AW39" s="225"/>
      <c r="AX39" s="225"/>
      <c r="AY39" s="225"/>
    </row>
    <row r="40" spans="1:51" s="229" customFormat="1" ht="13.5" customHeight="1">
      <c r="A40" s="277"/>
      <c r="B40" s="278"/>
      <c r="C40" s="86"/>
      <c r="D40" s="87"/>
      <c r="E40" s="88"/>
      <c r="F40" s="152"/>
      <c r="G40" s="153"/>
      <c r="H40" s="154"/>
      <c r="I40" s="94"/>
      <c r="J40" s="94"/>
      <c r="K40" s="94"/>
      <c r="L40" s="94"/>
      <c r="M40" s="251"/>
      <c r="N40" s="240"/>
      <c r="O40" s="252"/>
      <c r="P40" s="253"/>
      <c r="Q40" s="94"/>
      <c r="R40" s="94"/>
      <c r="S40" s="94"/>
      <c r="T40" s="94"/>
      <c r="U40" s="223"/>
      <c r="V40" s="269"/>
      <c r="W40" s="87"/>
      <c r="X40" s="87"/>
      <c r="Y40" s="270"/>
      <c r="Z40" s="225"/>
      <c r="AA40" s="225"/>
      <c r="AB40" s="225"/>
      <c r="AC40" s="225"/>
      <c r="AD40" s="225"/>
      <c r="AE40" s="225"/>
      <c r="AF40" s="225"/>
      <c r="AG40" s="225"/>
      <c r="AH40" s="225"/>
      <c r="AI40" s="225"/>
      <c r="AJ40" s="225"/>
      <c r="AK40" s="101"/>
      <c r="AL40" s="101"/>
      <c r="AM40" s="101"/>
      <c r="AN40" s="104"/>
      <c r="AO40" s="104"/>
      <c r="AP40" s="104"/>
      <c r="AQ40" s="225"/>
      <c r="AR40" s="225"/>
      <c r="AS40" s="225"/>
      <c r="AT40" s="225"/>
      <c r="AU40" s="225"/>
      <c r="AV40" s="225"/>
      <c r="AW40" s="225"/>
      <c r="AX40" s="225"/>
      <c r="AY40" s="225"/>
    </row>
    <row r="41" spans="1:51" s="229" customFormat="1" ht="13.5" customHeight="1">
      <c r="A41" s="279"/>
      <c r="B41" s="280"/>
      <c r="C41" s="131"/>
      <c r="D41" s="132"/>
      <c r="E41" s="133"/>
      <c r="F41" s="281"/>
      <c r="G41" s="282"/>
      <c r="H41" s="283"/>
      <c r="I41" s="134"/>
      <c r="J41" s="134"/>
      <c r="K41" s="134"/>
      <c r="L41" s="134"/>
      <c r="M41" s="244"/>
      <c r="N41" s="245"/>
      <c r="O41" s="260"/>
      <c r="P41" s="261"/>
      <c r="Q41" s="134"/>
      <c r="R41" s="134"/>
      <c r="S41" s="134"/>
      <c r="T41" s="134"/>
      <c r="U41" s="223"/>
      <c r="V41" s="284"/>
      <c r="W41" s="132"/>
      <c r="X41" s="132"/>
      <c r="Y41" s="28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101"/>
      <c r="AL41" s="101"/>
      <c r="AM41" s="101"/>
      <c r="AN41" s="104"/>
      <c r="AO41" s="104"/>
      <c r="AP41" s="104"/>
      <c r="AQ41" s="225"/>
      <c r="AR41" s="225"/>
      <c r="AS41" s="225"/>
      <c r="AT41" s="225"/>
      <c r="AU41" s="225"/>
      <c r="AV41" s="225"/>
      <c r="AW41" s="225"/>
      <c r="AX41" s="225"/>
      <c r="AY41" s="225"/>
    </row>
    <row r="42" spans="1:51" s="229" customFormat="1" ht="13.5" customHeight="1">
      <c r="A42" s="263"/>
      <c r="B42" s="264"/>
      <c r="C42" s="137" t="s">
        <v>56</v>
      </c>
      <c r="D42" s="138"/>
      <c r="E42" s="139"/>
      <c r="F42" s="140" t="s">
        <v>57</v>
      </c>
      <c r="G42" s="141"/>
      <c r="H42" s="142"/>
      <c r="I42" s="94" t="s">
        <v>58</v>
      </c>
      <c r="J42" s="94"/>
      <c r="K42" s="94"/>
      <c r="L42" s="94"/>
      <c r="M42" s="219"/>
      <c r="N42" s="220"/>
      <c r="O42" s="221"/>
      <c r="P42" s="222"/>
      <c r="Q42" s="94" t="s">
        <v>59</v>
      </c>
      <c r="R42" s="94"/>
      <c r="S42" s="94"/>
      <c r="T42" s="94"/>
      <c r="U42" s="223"/>
      <c r="V42" s="265"/>
      <c r="W42" s="138"/>
      <c r="X42" s="138"/>
      <c r="Y42" s="266"/>
      <c r="Z42" s="225"/>
      <c r="AA42" s="225"/>
      <c r="AB42" s="225"/>
      <c r="AC42" s="225"/>
      <c r="AD42" s="225"/>
      <c r="AE42" s="225"/>
      <c r="AF42" s="225"/>
      <c r="AG42" s="225"/>
      <c r="AH42" s="225"/>
      <c r="AI42" s="225"/>
      <c r="AJ42" s="225"/>
      <c r="AK42" s="101" t="str">
        <f>VLOOKUP(D4,[1]Profil_minimal!A$1:H$65536,7,FALSE)</f>
        <v>Si le degré de recouvrement &lt; 0,7: au moins 5 hêtres par are (en moyenne tous les 4.5 m);  tilleul, érable présents dans les trouées</v>
      </c>
      <c r="AL42" s="101"/>
      <c r="AM42" s="101"/>
      <c r="AN42" s="104" t="str">
        <f>VLOOKUP(D4,[1]Profil_idéal!A$1:H$65536,7,FALSE)</f>
        <v>Si degré de recouvrement &lt; 0,7: au moins 50 hêtres par a (en moyenne tous les 1,5 m), tilleul et érable présents dans les trouées</v>
      </c>
      <c r="AO42" s="104"/>
      <c r="AP42" s="104"/>
      <c r="AQ42" s="225"/>
      <c r="AR42" s="225"/>
      <c r="AS42" s="225"/>
      <c r="AT42" s="225"/>
      <c r="AU42" s="225"/>
      <c r="AV42" s="225"/>
      <c r="AW42" s="225"/>
      <c r="AX42" s="225"/>
      <c r="AY42" s="225"/>
    </row>
    <row r="43" spans="1:51" s="229" customFormat="1" ht="13.5" customHeight="1">
      <c r="A43" s="267" t="s">
        <v>54</v>
      </c>
      <c r="B43" s="268"/>
      <c r="C43" s="86"/>
      <c r="D43" s="87"/>
      <c r="E43" s="88"/>
      <c r="F43" s="152"/>
      <c r="G43" s="153"/>
      <c r="H43" s="154"/>
      <c r="I43" s="94"/>
      <c r="J43" s="94"/>
      <c r="K43" s="94"/>
      <c r="L43" s="94"/>
      <c r="M43" s="232"/>
      <c r="N43" s="233"/>
      <c r="O43" s="234"/>
      <c r="P43" s="235"/>
      <c r="Q43" s="94"/>
      <c r="R43" s="94"/>
      <c r="S43" s="94"/>
      <c r="T43" s="94"/>
      <c r="U43" s="223"/>
      <c r="V43" s="269"/>
      <c r="W43" s="87"/>
      <c r="X43" s="87"/>
      <c r="Y43" s="270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101"/>
      <c r="AL43" s="101"/>
      <c r="AM43" s="101"/>
      <c r="AN43" s="104"/>
      <c r="AO43" s="104"/>
      <c r="AP43" s="104"/>
      <c r="AQ43" s="225"/>
      <c r="AR43" s="225"/>
      <c r="AS43" s="225"/>
      <c r="AT43" s="225"/>
      <c r="AU43" s="225"/>
      <c r="AV43" s="225"/>
      <c r="AW43" s="225"/>
      <c r="AX43" s="225"/>
      <c r="AY43" s="225"/>
    </row>
    <row r="44" spans="1:51" s="229" customFormat="1" ht="13.5" customHeight="1">
      <c r="A44" s="271"/>
      <c r="B44" s="268"/>
      <c r="C44" s="86"/>
      <c r="D44" s="87"/>
      <c r="E44" s="88"/>
      <c r="F44" s="152"/>
      <c r="G44" s="153"/>
      <c r="H44" s="154"/>
      <c r="I44" s="94"/>
      <c r="J44" s="94"/>
      <c r="K44" s="94"/>
      <c r="L44" s="94"/>
      <c r="M44" s="239"/>
      <c r="N44" s="272"/>
      <c r="O44" s="241"/>
      <c r="P44" s="242"/>
      <c r="Q44" s="94"/>
      <c r="R44" s="94"/>
      <c r="S44" s="94"/>
      <c r="T44" s="94"/>
      <c r="U44" s="223"/>
      <c r="V44" s="269"/>
      <c r="W44" s="87"/>
      <c r="X44" s="87"/>
      <c r="Y44" s="270"/>
      <c r="Z44" s="225"/>
      <c r="AA44" s="225"/>
      <c r="AB44" s="225"/>
      <c r="AC44" s="225"/>
      <c r="AD44" s="225"/>
      <c r="AE44" s="225"/>
      <c r="AF44" s="225"/>
      <c r="AG44" s="225"/>
      <c r="AH44" s="225"/>
      <c r="AI44" s="225"/>
      <c r="AJ44" s="225"/>
      <c r="AK44" s="101"/>
      <c r="AL44" s="101"/>
      <c r="AM44" s="101"/>
      <c r="AN44" s="104"/>
      <c r="AO44" s="104"/>
      <c r="AP44" s="104"/>
      <c r="AQ44" s="225"/>
      <c r="AR44" s="225"/>
      <c r="AS44" s="225"/>
      <c r="AT44" s="225"/>
      <c r="AU44" s="225"/>
      <c r="AV44" s="225"/>
      <c r="AW44" s="225"/>
      <c r="AX44" s="225"/>
      <c r="AY44" s="225"/>
    </row>
    <row r="45" spans="1:51" s="229" customFormat="1" ht="13.5" customHeight="1">
      <c r="A45" s="286" t="s">
        <v>60</v>
      </c>
      <c r="B45" s="287"/>
      <c r="C45" s="86"/>
      <c r="D45" s="87"/>
      <c r="E45" s="88"/>
      <c r="F45" s="152"/>
      <c r="G45" s="153"/>
      <c r="H45" s="154"/>
      <c r="I45" s="94"/>
      <c r="J45" s="94"/>
      <c r="K45" s="94"/>
      <c r="L45" s="94"/>
      <c r="M45" s="275"/>
      <c r="N45" s="276"/>
      <c r="O45" s="246"/>
      <c r="P45" s="247"/>
      <c r="Q45" s="94"/>
      <c r="R45" s="94"/>
      <c r="S45" s="94"/>
      <c r="T45" s="94"/>
      <c r="U45" s="223"/>
      <c r="V45" s="269"/>
      <c r="W45" s="87"/>
      <c r="X45" s="87"/>
      <c r="Y45" s="270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101"/>
      <c r="AL45" s="101"/>
      <c r="AM45" s="101"/>
      <c r="AN45" s="104"/>
      <c r="AO45" s="104"/>
      <c r="AP45" s="104"/>
      <c r="AQ45" s="225"/>
      <c r="AR45" s="225"/>
      <c r="AS45" s="225"/>
      <c r="AT45" s="225"/>
      <c r="AU45" s="225"/>
      <c r="AV45" s="225"/>
      <c r="AW45" s="225"/>
      <c r="AX45" s="225"/>
      <c r="AY45" s="225"/>
    </row>
    <row r="46" spans="1:51" s="229" customFormat="1" ht="13.5" customHeight="1">
      <c r="A46" s="288" t="s">
        <v>61</v>
      </c>
      <c r="B46" s="289"/>
      <c r="C46" s="86"/>
      <c r="D46" s="87"/>
      <c r="E46" s="88"/>
      <c r="F46" s="152"/>
      <c r="G46" s="153"/>
      <c r="H46" s="154"/>
      <c r="I46" s="94"/>
      <c r="J46" s="94"/>
      <c r="K46" s="94"/>
      <c r="L46" s="94"/>
      <c r="M46" s="251"/>
      <c r="N46" s="290"/>
      <c r="O46" s="252"/>
      <c r="P46" s="253"/>
      <c r="Q46" s="94"/>
      <c r="R46" s="94"/>
      <c r="S46" s="94"/>
      <c r="T46" s="94"/>
      <c r="U46" s="223"/>
      <c r="V46" s="269"/>
      <c r="W46" s="87"/>
      <c r="X46" s="87"/>
      <c r="Y46" s="270"/>
      <c r="Z46" s="225"/>
      <c r="AA46" s="225"/>
      <c r="AB46" s="225"/>
      <c r="AC46" s="225"/>
      <c r="AD46" s="225"/>
      <c r="AE46" s="225"/>
      <c r="AF46" s="225"/>
      <c r="AG46" s="225"/>
      <c r="AH46" s="225"/>
      <c r="AI46" s="225"/>
      <c r="AJ46" s="225"/>
      <c r="AK46" s="101"/>
      <c r="AL46" s="101"/>
      <c r="AM46" s="101"/>
      <c r="AN46" s="104"/>
      <c r="AO46" s="104"/>
      <c r="AP46" s="104"/>
      <c r="AQ46" s="225"/>
      <c r="AR46" s="225"/>
      <c r="AS46" s="225"/>
      <c r="AT46" s="225"/>
      <c r="AU46" s="225"/>
      <c r="AV46" s="225"/>
      <c r="AW46" s="225"/>
      <c r="AX46" s="225"/>
      <c r="AY46" s="225"/>
    </row>
    <row r="47" spans="1:51" s="229" customFormat="1" ht="13.5" customHeight="1">
      <c r="A47" s="291"/>
      <c r="B47" s="292"/>
      <c r="C47" s="131"/>
      <c r="D47" s="132"/>
      <c r="E47" s="133"/>
      <c r="F47" s="281"/>
      <c r="G47" s="282"/>
      <c r="H47" s="283"/>
      <c r="I47" s="134"/>
      <c r="J47" s="134"/>
      <c r="K47" s="134"/>
      <c r="L47" s="134"/>
      <c r="M47" s="293"/>
      <c r="N47" s="294"/>
      <c r="O47" s="260"/>
      <c r="P47" s="261"/>
      <c r="Q47" s="134"/>
      <c r="R47" s="134"/>
      <c r="S47" s="134"/>
      <c r="T47" s="134"/>
      <c r="U47" s="223"/>
      <c r="V47" s="284"/>
      <c r="W47" s="132"/>
      <c r="X47" s="132"/>
      <c r="Y47" s="285"/>
      <c r="Z47" s="225"/>
      <c r="AA47" s="225"/>
      <c r="AB47" s="225"/>
      <c r="AC47" s="225"/>
      <c r="AD47" s="225"/>
      <c r="AE47" s="225"/>
      <c r="AF47" s="225"/>
      <c r="AG47" s="225"/>
      <c r="AH47" s="225"/>
      <c r="AI47" s="225"/>
      <c r="AJ47" s="225"/>
      <c r="AK47" s="101"/>
      <c r="AL47" s="101"/>
      <c r="AM47" s="101"/>
      <c r="AN47" s="104"/>
      <c r="AO47" s="104"/>
      <c r="AP47" s="104"/>
      <c r="AQ47" s="225"/>
      <c r="AR47" s="225"/>
      <c r="AS47" s="225"/>
      <c r="AT47" s="225"/>
      <c r="AU47" s="225"/>
      <c r="AV47" s="225"/>
      <c r="AW47" s="225"/>
      <c r="AX47" s="225"/>
      <c r="AY47" s="225"/>
    </row>
    <row r="48" spans="1:51" s="229" customFormat="1" ht="13.5" customHeight="1">
      <c r="A48" s="295" t="s">
        <v>54</v>
      </c>
      <c r="B48" s="296"/>
      <c r="C48" s="137" t="s">
        <v>62</v>
      </c>
      <c r="D48" s="138"/>
      <c r="E48" s="139"/>
      <c r="F48" s="140" t="s">
        <v>63</v>
      </c>
      <c r="G48" s="141"/>
      <c r="H48" s="142"/>
      <c r="I48" s="94" t="s">
        <v>58</v>
      </c>
      <c r="J48" s="94"/>
      <c r="K48" s="94"/>
      <c r="L48" s="94"/>
      <c r="M48" s="219"/>
      <c r="N48" s="240"/>
      <c r="O48" s="221"/>
      <c r="P48" s="222"/>
      <c r="Q48" s="94" t="s">
        <v>64</v>
      </c>
      <c r="R48" s="94"/>
      <c r="S48" s="94"/>
      <c r="T48" s="94"/>
      <c r="U48" s="223"/>
      <c r="V48" s="265"/>
      <c r="W48" s="138"/>
      <c r="X48" s="138"/>
      <c r="Y48" s="266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6" t="str">
        <f>VLOOKUP(D4,[1]Profil_minimal!A$1:H$65536,8,FALSE)</f>
        <v>Au moins 1 collectif par ha (2-5 a, en moyenne tous les 100 m) ou degré de recouvrement d’au moins 3 %
Mélange conforme au but</v>
      </c>
      <c r="AL48" s="226"/>
      <c r="AM48" s="226"/>
      <c r="AN48" s="297" t="str">
        <f>VLOOKUP(D4,[1]Profil_idéal!A$1:H$65536,8,FALSE)</f>
        <v>Au moins 2 collectifs/ha (2 - 5 a, en moyenne tous les 75 m) ou degré de recouvrement d’au moins 7 %
Mélange conforme au but</v>
      </c>
      <c r="AO48" s="297"/>
      <c r="AP48" s="297"/>
      <c r="AQ48" s="225"/>
      <c r="AR48" s="225"/>
      <c r="AS48" s="225"/>
      <c r="AT48" s="225"/>
      <c r="AU48" s="225"/>
      <c r="AV48" s="225"/>
      <c r="AW48" s="225"/>
      <c r="AX48" s="225"/>
      <c r="AY48" s="225"/>
    </row>
    <row r="49" spans="1:51" s="229" customFormat="1" ht="13.5" customHeight="1">
      <c r="A49" s="230"/>
      <c r="B49" s="231"/>
      <c r="C49" s="86"/>
      <c r="D49" s="87"/>
      <c r="E49" s="88"/>
      <c r="F49" s="152"/>
      <c r="G49" s="153"/>
      <c r="H49" s="154"/>
      <c r="I49" s="94"/>
      <c r="J49" s="94"/>
      <c r="K49" s="94"/>
      <c r="L49" s="94"/>
      <c r="M49" s="244"/>
      <c r="N49" s="245"/>
      <c r="O49" s="234"/>
      <c r="P49" s="235"/>
      <c r="Q49" s="94"/>
      <c r="R49" s="94"/>
      <c r="S49" s="94"/>
      <c r="T49" s="94"/>
      <c r="U49" s="223"/>
      <c r="V49" s="269"/>
      <c r="W49" s="87"/>
      <c r="X49" s="87"/>
      <c r="Y49" s="270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36"/>
      <c r="AL49" s="236"/>
      <c r="AM49" s="236"/>
      <c r="AN49" s="298"/>
      <c r="AO49" s="298"/>
      <c r="AP49" s="298"/>
      <c r="AQ49" s="225"/>
      <c r="AR49" s="225"/>
      <c r="AS49" s="225"/>
      <c r="AT49" s="225"/>
      <c r="AU49" s="225"/>
      <c r="AV49" s="225"/>
      <c r="AW49" s="225"/>
      <c r="AX49" s="225"/>
      <c r="AY49" s="225"/>
    </row>
    <row r="50" spans="1:51" s="229" customFormat="1" ht="13.5" customHeight="1">
      <c r="A50" s="299" t="s">
        <v>60</v>
      </c>
      <c r="B50" s="238"/>
      <c r="C50" s="86"/>
      <c r="D50" s="87"/>
      <c r="E50" s="88"/>
      <c r="F50" s="152"/>
      <c r="G50" s="153"/>
      <c r="H50" s="154"/>
      <c r="I50" s="94"/>
      <c r="J50" s="94"/>
      <c r="K50" s="94"/>
      <c r="L50" s="94"/>
      <c r="M50" s="239"/>
      <c r="N50" s="290"/>
      <c r="O50" s="241"/>
      <c r="P50" s="242"/>
      <c r="Q50" s="94"/>
      <c r="R50" s="94"/>
      <c r="S50" s="94"/>
      <c r="T50" s="94"/>
      <c r="U50" s="223"/>
      <c r="V50" s="269"/>
      <c r="W50" s="87"/>
      <c r="X50" s="87"/>
      <c r="Y50" s="270"/>
      <c r="Z50" s="225"/>
      <c r="AA50" s="225"/>
      <c r="AB50" s="225"/>
      <c r="AC50" s="225"/>
      <c r="AD50" s="225"/>
      <c r="AE50" s="225"/>
      <c r="AF50" s="225"/>
      <c r="AG50" s="225"/>
      <c r="AH50" s="225"/>
      <c r="AI50" s="225"/>
      <c r="AJ50" s="225"/>
      <c r="AK50" s="236"/>
      <c r="AL50" s="236"/>
      <c r="AM50" s="236"/>
      <c r="AN50" s="298"/>
      <c r="AO50" s="298"/>
      <c r="AP50" s="298"/>
      <c r="AQ50" s="225"/>
      <c r="AR50" s="225"/>
      <c r="AS50" s="225"/>
      <c r="AT50" s="225"/>
      <c r="AU50" s="225"/>
      <c r="AV50" s="225"/>
      <c r="AW50" s="225"/>
      <c r="AX50" s="225"/>
      <c r="AY50" s="225"/>
    </row>
    <row r="51" spans="1:51" s="229" customFormat="1" ht="13.5" customHeight="1">
      <c r="A51" s="300" t="s">
        <v>65</v>
      </c>
      <c r="B51" s="301"/>
      <c r="C51" s="86"/>
      <c r="D51" s="87"/>
      <c r="E51" s="88"/>
      <c r="F51" s="152"/>
      <c r="G51" s="153"/>
      <c r="H51" s="154"/>
      <c r="I51" s="94"/>
      <c r="J51" s="94"/>
      <c r="K51" s="94"/>
      <c r="L51" s="94"/>
      <c r="M51" s="293"/>
      <c r="N51" s="294"/>
      <c r="O51" s="246"/>
      <c r="P51" s="247"/>
      <c r="Q51" s="94"/>
      <c r="R51" s="94"/>
      <c r="S51" s="94"/>
      <c r="T51" s="94"/>
      <c r="U51" s="223"/>
      <c r="V51" s="269"/>
      <c r="W51" s="87"/>
      <c r="X51" s="87"/>
      <c r="Y51" s="270"/>
      <c r="Z51" s="225"/>
      <c r="AA51" s="225"/>
      <c r="AB51" s="225"/>
      <c r="AC51" s="225"/>
      <c r="AD51" s="225"/>
      <c r="AE51" s="225"/>
      <c r="AF51" s="225"/>
      <c r="AG51" s="225"/>
      <c r="AH51" s="225"/>
      <c r="AI51" s="225"/>
      <c r="AJ51" s="225"/>
      <c r="AK51" s="236"/>
      <c r="AL51" s="236"/>
      <c r="AM51" s="236"/>
      <c r="AN51" s="298"/>
      <c r="AO51" s="298"/>
      <c r="AP51" s="298"/>
      <c r="AQ51" s="225"/>
      <c r="AR51" s="225"/>
      <c r="AS51" s="225"/>
      <c r="AT51" s="225"/>
      <c r="AU51" s="225"/>
      <c r="AV51" s="225"/>
      <c r="AW51" s="225"/>
      <c r="AX51" s="225"/>
      <c r="AY51" s="225"/>
    </row>
    <row r="52" spans="1:51" s="229" customFormat="1" ht="13.5" customHeight="1">
      <c r="A52" s="300"/>
      <c r="B52" s="301"/>
      <c r="C52" s="248">
        <v>0</v>
      </c>
      <c r="D52" s="249"/>
      <c r="E52" s="250"/>
      <c r="F52" s="163">
        <v>0</v>
      </c>
      <c r="G52" s="164"/>
      <c r="H52" s="165"/>
      <c r="I52" s="94"/>
      <c r="J52" s="94"/>
      <c r="K52" s="94"/>
      <c r="L52" s="94"/>
      <c r="M52" s="251"/>
      <c r="N52" s="240"/>
      <c r="O52" s="252"/>
      <c r="P52" s="253"/>
      <c r="Q52" s="94"/>
      <c r="R52" s="94"/>
      <c r="S52" s="94"/>
      <c r="T52" s="94"/>
      <c r="U52" s="223"/>
      <c r="V52" s="269"/>
      <c r="W52" s="87"/>
      <c r="X52" s="87"/>
      <c r="Y52" s="270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54">
        <f>VLOOKUP(AF5,[1]Danger_naturel_minimal!A$1:I$65536,9,FALSE)</f>
        <v>0</v>
      </c>
      <c r="AL52" s="254"/>
      <c r="AM52" s="254"/>
      <c r="AN52" s="254">
        <f>VLOOKUP(AF5,[1]Danger_naturel_idéal!A$1:I$65536,9,FALSE)</f>
        <v>0</v>
      </c>
      <c r="AO52" s="254"/>
      <c r="AP52" s="254"/>
      <c r="AQ52" s="225"/>
      <c r="AR52" s="225"/>
      <c r="AS52" s="225"/>
      <c r="AT52" s="225"/>
      <c r="AU52" s="225"/>
      <c r="AV52" s="225"/>
      <c r="AW52" s="225"/>
      <c r="AX52" s="225"/>
      <c r="AY52" s="225"/>
    </row>
    <row r="53" spans="1:51" s="229" customFormat="1" ht="13.5" customHeight="1" thickBot="1">
      <c r="A53" s="302"/>
      <c r="B53" s="303"/>
      <c r="C53" s="304"/>
      <c r="D53" s="305"/>
      <c r="E53" s="306"/>
      <c r="F53" s="307"/>
      <c r="G53" s="308"/>
      <c r="H53" s="309"/>
      <c r="I53" s="134"/>
      <c r="J53" s="134"/>
      <c r="K53" s="134"/>
      <c r="L53" s="134"/>
      <c r="M53" s="310"/>
      <c r="N53" s="311"/>
      <c r="O53" s="312"/>
      <c r="P53" s="313"/>
      <c r="Q53" s="314"/>
      <c r="R53" s="314"/>
      <c r="S53" s="314"/>
      <c r="T53" s="314"/>
      <c r="U53" s="315"/>
      <c r="V53" s="316"/>
      <c r="W53" s="317"/>
      <c r="X53" s="317"/>
      <c r="Y53" s="318"/>
      <c r="Z53" s="225"/>
      <c r="AA53" s="225"/>
      <c r="AB53" s="225"/>
      <c r="AC53" s="225"/>
      <c r="AD53" s="225"/>
      <c r="AE53" s="225"/>
      <c r="AF53" s="225"/>
      <c r="AG53" s="225"/>
      <c r="AH53" s="225"/>
      <c r="AI53" s="225"/>
      <c r="AJ53" s="225"/>
      <c r="AK53" s="319"/>
      <c r="AL53" s="319"/>
      <c r="AM53" s="319"/>
      <c r="AN53" s="319"/>
      <c r="AO53" s="319"/>
      <c r="AP53" s="319"/>
      <c r="AQ53" s="225"/>
      <c r="AR53" s="225"/>
      <c r="AS53" s="225"/>
      <c r="AT53" s="225"/>
      <c r="AU53" s="225"/>
      <c r="AV53" s="225"/>
      <c r="AW53" s="225"/>
      <c r="AX53" s="225"/>
      <c r="AY53" s="225"/>
    </row>
    <row r="54" spans="1:51" s="330" customFormat="1" ht="12.75">
      <c r="A54" s="320"/>
      <c r="B54" s="321"/>
      <c r="C54" s="321"/>
      <c r="D54" s="321"/>
      <c r="E54" s="321"/>
      <c r="F54" s="321"/>
      <c r="G54" s="321"/>
      <c r="H54" s="321"/>
      <c r="I54" s="321"/>
      <c r="J54" s="321"/>
      <c r="K54" s="322"/>
      <c r="L54" s="321" t="s">
        <v>66</v>
      </c>
      <c r="M54" s="323"/>
      <c r="N54" s="322"/>
      <c r="O54" s="324" t="s">
        <v>67</v>
      </c>
      <c r="P54" s="325"/>
      <c r="Q54" s="325" t="s">
        <v>68</v>
      </c>
      <c r="R54" s="326"/>
      <c r="S54" s="326"/>
      <c r="T54" s="326"/>
      <c r="U54" s="326"/>
      <c r="V54" s="327"/>
      <c r="W54" s="327"/>
      <c r="X54" s="327"/>
      <c r="Y54" s="328"/>
      <c r="Z54" s="329"/>
      <c r="AA54" s="329"/>
      <c r="AB54" s="329"/>
      <c r="AC54" s="329"/>
      <c r="AD54" s="329"/>
      <c r="AE54" s="329"/>
      <c r="AF54" s="329"/>
      <c r="AG54" s="329"/>
      <c r="AH54" s="329"/>
      <c r="AI54" s="329"/>
      <c r="AJ54" s="329"/>
      <c r="AK54" s="329"/>
      <c r="AL54" s="329"/>
      <c r="AM54" s="329"/>
      <c r="AN54" s="329"/>
      <c r="AO54" s="329"/>
      <c r="AP54" s="329"/>
      <c r="AQ54" s="329"/>
      <c r="AR54" s="329"/>
      <c r="AS54" s="329"/>
      <c r="AT54" s="329"/>
      <c r="AU54" s="329"/>
      <c r="AV54" s="329"/>
      <c r="AW54" s="329"/>
      <c r="AX54" s="329"/>
      <c r="AY54" s="329"/>
    </row>
    <row r="55" spans="1:51" s="330" customFormat="1" ht="3.75" customHeight="1">
      <c r="A55" s="331"/>
      <c r="B55" s="332"/>
      <c r="C55" s="332"/>
      <c r="D55" s="332"/>
      <c r="E55" s="332"/>
      <c r="F55" s="332"/>
      <c r="G55" s="332"/>
      <c r="H55" s="332"/>
      <c r="I55" s="332"/>
      <c r="J55" s="332"/>
      <c r="K55" s="325"/>
      <c r="L55" s="333"/>
      <c r="M55" s="325"/>
      <c r="N55" s="325"/>
      <c r="O55" s="334"/>
      <c r="P55" s="335"/>
      <c r="Q55" s="335"/>
      <c r="R55" s="334"/>
      <c r="S55" s="334"/>
      <c r="T55" s="334"/>
      <c r="U55" s="334"/>
      <c r="V55" s="334"/>
      <c r="W55" s="334"/>
      <c r="X55" s="334"/>
      <c r="Y55" s="336"/>
      <c r="Z55" s="329"/>
      <c r="AA55" s="329"/>
      <c r="AB55" s="329"/>
      <c r="AC55" s="329"/>
      <c r="AD55" s="329"/>
      <c r="AE55" s="329"/>
      <c r="AF55" s="329"/>
      <c r="AG55" s="329"/>
      <c r="AH55" s="329"/>
      <c r="AI55" s="329"/>
      <c r="AJ55" s="329"/>
      <c r="AK55" s="329"/>
      <c r="AL55" s="329"/>
      <c r="AM55" s="329"/>
      <c r="AN55" s="329"/>
      <c r="AO55" s="329"/>
      <c r="AP55" s="329"/>
      <c r="AQ55" s="329"/>
      <c r="AR55" s="329"/>
      <c r="AS55" s="329"/>
      <c r="AT55" s="329"/>
      <c r="AU55" s="329"/>
      <c r="AV55" s="329"/>
      <c r="AW55" s="329"/>
      <c r="AX55" s="329"/>
      <c r="AY55" s="329"/>
    </row>
    <row r="56" spans="1:51" ht="15" customHeight="1">
      <c r="A56" s="337" t="s">
        <v>69</v>
      </c>
      <c r="B56" s="338"/>
      <c r="C56" s="339"/>
      <c r="D56" s="340"/>
      <c r="E56" s="340"/>
      <c r="F56" s="341"/>
      <c r="G56" s="342"/>
      <c r="H56" s="338" t="s">
        <v>70</v>
      </c>
      <c r="I56" s="343"/>
      <c r="J56" s="344"/>
      <c r="K56" s="344"/>
      <c r="L56" s="345"/>
      <c r="M56" s="345"/>
      <c r="N56" s="345"/>
      <c r="O56" s="345"/>
      <c r="P56" s="346"/>
      <c r="Q56" s="347"/>
      <c r="R56" s="343" t="s">
        <v>71</v>
      </c>
      <c r="S56" s="348"/>
      <c r="T56" s="348"/>
      <c r="U56" s="348"/>
      <c r="V56" s="349"/>
      <c r="W56" s="350"/>
      <c r="X56" s="350"/>
      <c r="Y56" s="351"/>
    </row>
    <row r="57" spans="1:51" ht="4.5" customHeight="1" thickBot="1">
      <c r="A57" s="352"/>
      <c r="B57" s="353"/>
      <c r="C57" s="353"/>
      <c r="D57" s="353"/>
      <c r="E57" s="353"/>
      <c r="F57" s="353"/>
      <c r="G57" s="353"/>
      <c r="H57" s="353"/>
      <c r="I57" s="353"/>
      <c r="J57" s="353"/>
      <c r="K57" s="353"/>
      <c r="L57" s="353"/>
      <c r="M57" s="353"/>
      <c r="N57" s="353"/>
      <c r="O57" s="353"/>
      <c r="P57" s="353"/>
      <c r="Q57" s="353"/>
      <c r="R57" s="353"/>
      <c r="S57" s="353"/>
      <c r="T57" s="353"/>
      <c r="U57" s="353"/>
      <c r="V57" s="353"/>
      <c r="W57" s="353"/>
      <c r="X57" s="353"/>
      <c r="Y57" s="354"/>
    </row>
    <row r="58" spans="1:51" ht="15" thickTop="1">
      <c r="A58" s="18"/>
      <c r="B58" s="18"/>
      <c r="C58" s="18"/>
      <c r="D58" s="18"/>
      <c r="E58" s="18"/>
      <c r="F58" s="346"/>
      <c r="G58" s="346"/>
      <c r="H58" s="346"/>
      <c r="I58" s="346"/>
      <c r="J58" s="346"/>
      <c r="K58" s="346"/>
      <c r="L58" s="346"/>
      <c r="M58" s="346"/>
      <c r="N58" s="346"/>
      <c r="O58" s="346"/>
      <c r="P58" s="346"/>
      <c r="Q58" s="346"/>
      <c r="R58" s="346"/>
      <c r="S58" s="346"/>
      <c r="T58" s="346"/>
      <c r="U58" s="346"/>
      <c r="V58" s="346"/>
      <c r="W58" s="346"/>
      <c r="X58" s="346"/>
      <c r="Y58" s="346"/>
    </row>
  </sheetData>
  <sheetCalcPr fullCalcOnLoad="1"/>
  <sheetProtection password="DCBE" sheet="1" formatCells="0"/>
  <mergeCells count="170">
    <mergeCell ref="AK52:AM53"/>
    <mergeCell ref="AN52:AP53"/>
    <mergeCell ref="A54:J54"/>
    <mergeCell ref="L54:M54"/>
    <mergeCell ref="R54:X54"/>
    <mergeCell ref="A56:C56"/>
    <mergeCell ref="H56:I56"/>
    <mergeCell ref="R56:U56"/>
    <mergeCell ref="V56:X56"/>
    <mergeCell ref="Q48:T53"/>
    <mergeCell ref="U48:U53"/>
    <mergeCell ref="V48:Y53"/>
    <mergeCell ref="AK48:AM51"/>
    <mergeCell ref="AN48:AP51"/>
    <mergeCell ref="A50:B50"/>
    <mergeCell ref="M50:N51"/>
    <mergeCell ref="O50:P51"/>
    <mergeCell ref="A51:B53"/>
    <mergeCell ref="C52:E53"/>
    <mergeCell ref="A48:B49"/>
    <mergeCell ref="C48:E51"/>
    <mergeCell ref="F48:H51"/>
    <mergeCell ref="I48:L53"/>
    <mergeCell ref="M48:N49"/>
    <mergeCell ref="O48:P49"/>
    <mergeCell ref="F52:H53"/>
    <mergeCell ref="M52:N53"/>
    <mergeCell ref="O52:P53"/>
    <mergeCell ref="Q42:T47"/>
    <mergeCell ref="U42:U47"/>
    <mergeCell ref="V42:Y47"/>
    <mergeCell ref="AK42:AM47"/>
    <mergeCell ref="AN42:AP47"/>
    <mergeCell ref="A43:B44"/>
    <mergeCell ref="M44:N45"/>
    <mergeCell ref="O44:P45"/>
    <mergeCell ref="A45:B45"/>
    <mergeCell ref="A46:B47"/>
    <mergeCell ref="A42:B42"/>
    <mergeCell ref="C42:E47"/>
    <mergeCell ref="F42:H47"/>
    <mergeCell ref="I42:L47"/>
    <mergeCell ref="M42:N43"/>
    <mergeCell ref="O42:P43"/>
    <mergeCell ref="M46:N47"/>
    <mergeCell ref="O46:P47"/>
    <mergeCell ref="V36:Y41"/>
    <mergeCell ref="AK36:AM41"/>
    <mergeCell ref="AN36:AP41"/>
    <mergeCell ref="A37:B38"/>
    <mergeCell ref="M38:N39"/>
    <mergeCell ref="O38:P39"/>
    <mergeCell ref="A39:B40"/>
    <mergeCell ref="M40:N41"/>
    <mergeCell ref="O40:P41"/>
    <mergeCell ref="A41:B41"/>
    <mergeCell ref="AK34:AM35"/>
    <mergeCell ref="AN34:AP35"/>
    <mergeCell ref="A36:B36"/>
    <mergeCell ref="C36:E41"/>
    <mergeCell ref="F36:H41"/>
    <mergeCell ref="I36:L41"/>
    <mergeCell ref="M36:N37"/>
    <mergeCell ref="O36:P37"/>
    <mergeCell ref="Q36:T41"/>
    <mergeCell ref="U36:U41"/>
    <mergeCell ref="Q30:T35"/>
    <mergeCell ref="U30:U35"/>
    <mergeCell ref="V30:Y35"/>
    <mergeCell ref="AK30:AM33"/>
    <mergeCell ref="AN30:AP33"/>
    <mergeCell ref="A32:B35"/>
    <mergeCell ref="M32:N33"/>
    <mergeCell ref="O32:P33"/>
    <mergeCell ref="C34:E35"/>
    <mergeCell ref="F34:H35"/>
    <mergeCell ref="A30:B31"/>
    <mergeCell ref="C30:E33"/>
    <mergeCell ref="F30:H33"/>
    <mergeCell ref="I30:L35"/>
    <mergeCell ref="M30:N31"/>
    <mergeCell ref="O30:P31"/>
    <mergeCell ref="M34:N35"/>
    <mergeCell ref="O34:P35"/>
    <mergeCell ref="A26:B29"/>
    <mergeCell ref="C26:E29"/>
    <mergeCell ref="F26:H29"/>
    <mergeCell ref="M26:N27"/>
    <mergeCell ref="O26:P27"/>
    <mergeCell ref="AK26:AM29"/>
    <mergeCell ref="M28:N29"/>
    <mergeCell ref="O28:P29"/>
    <mergeCell ref="O24:P25"/>
    <mergeCell ref="Q24:T29"/>
    <mergeCell ref="U24:U29"/>
    <mergeCell ref="V24:Y29"/>
    <mergeCell ref="AK24:AM25"/>
    <mergeCell ref="AN24:AP25"/>
    <mergeCell ref="AN26:AP29"/>
    <mergeCell ref="AN20:AP23"/>
    <mergeCell ref="A21:B22"/>
    <mergeCell ref="M22:N23"/>
    <mergeCell ref="O22:P23"/>
    <mergeCell ref="A23:B23"/>
    <mergeCell ref="A24:B25"/>
    <mergeCell ref="C24:E25"/>
    <mergeCell ref="F24:H25"/>
    <mergeCell ref="I24:L29"/>
    <mergeCell ref="M24:N25"/>
    <mergeCell ref="Q18:T23"/>
    <mergeCell ref="U18:U23"/>
    <mergeCell ref="V18:Y23"/>
    <mergeCell ref="AK18:AM19"/>
    <mergeCell ref="AN18:AP19"/>
    <mergeCell ref="C20:E23"/>
    <mergeCell ref="F20:H23"/>
    <mergeCell ref="M20:N21"/>
    <mergeCell ref="O20:P21"/>
    <mergeCell ref="AK20:AM23"/>
    <mergeCell ref="A18:B20"/>
    <mergeCell ref="C18:E19"/>
    <mergeCell ref="F18:H19"/>
    <mergeCell ref="I18:L23"/>
    <mergeCell ref="M18:N19"/>
    <mergeCell ref="O18:P19"/>
    <mergeCell ref="Q12:T17"/>
    <mergeCell ref="U12:U17"/>
    <mergeCell ref="V12:Y17"/>
    <mergeCell ref="AK12:AM17"/>
    <mergeCell ref="AN12:AP17"/>
    <mergeCell ref="A13:B14"/>
    <mergeCell ref="M14:N15"/>
    <mergeCell ref="O14:P15"/>
    <mergeCell ref="A15:B15"/>
    <mergeCell ref="A16:B16"/>
    <mergeCell ref="A12:B12"/>
    <mergeCell ref="C12:E17"/>
    <mergeCell ref="F12:H17"/>
    <mergeCell ref="I12:L17"/>
    <mergeCell ref="M12:N13"/>
    <mergeCell ref="O12:P13"/>
    <mergeCell ref="M16:N17"/>
    <mergeCell ref="O16:P17"/>
    <mergeCell ref="A17:B17"/>
    <mergeCell ref="AK8:AM11"/>
    <mergeCell ref="AN8:AP11"/>
    <mergeCell ref="N9:P9"/>
    <mergeCell ref="V9:Y11"/>
    <mergeCell ref="N10:P10"/>
    <mergeCell ref="N11:P11"/>
    <mergeCell ref="M7:P8"/>
    <mergeCell ref="V7:Y8"/>
    <mergeCell ref="A8:B11"/>
    <mergeCell ref="C8:E11"/>
    <mergeCell ref="F8:H11"/>
    <mergeCell ref="I8:L11"/>
    <mergeCell ref="Q8:T11"/>
    <mergeCell ref="U8:U11"/>
    <mergeCell ref="A4:C4"/>
    <mergeCell ref="D4:X4"/>
    <mergeCell ref="A5:C6"/>
    <mergeCell ref="D5:S6"/>
    <mergeCell ref="T5:V6"/>
    <mergeCell ref="W5:Y6"/>
    <mergeCell ref="R1:Y1"/>
    <mergeCell ref="B2:H2"/>
    <mergeCell ref="J2:L2"/>
    <mergeCell ref="M2:Q2"/>
    <mergeCell ref="R2:Y2"/>
    <mergeCell ref="A3:Y3"/>
  </mergeCells>
  <conditionalFormatting sqref="AN26 AK24 AK26 C52 AK12 AK30:AM53 AN34:AP35 AN52:AP53 C12 C18 C30 C34 C36 C42 C48 AK18:AM19">
    <cfRule type="cellIs" dxfId="0" priority="1" stopIfTrue="1" operator="equal">
      <formula>0</formula>
    </cfRule>
  </conditionalFormatting>
  <pageMargins left="0.19685039370078741" right="0.19685039370078741" top="0.23622047244094491" bottom="0.23622047244094491" header="0.51181102362204722" footer="0.11811023622047245"/>
  <pageSetup paperSize="9" scale="76" orientation="landscape" horizontalDpi="4294967295" r:id="rId1"/>
  <headerFooter alignWithMargins="0">
    <oddFooter xml:space="preserve">&amp;L&amp;6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66675</xdr:colOff>
                    <xdr:row>54</xdr:row>
                    <xdr:rowOff>28575</xdr:rowOff>
                  </from>
                  <to>
                    <xdr:col>3</xdr:col>
                    <xdr:colOff>561975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676275</xdr:colOff>
                    <xdr:row>54</xdr:row>
                    <xdr:rowOff>19050</xdr:rowOff>
                  </from>
                  <to>
                    <xdr:col>4</xdr:col>
                    <xdr:colOff>495300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552450</xdr:colOff>
                    <xdr:row>54</xdr:row>
                    <xdr:rowOff>19050</xdr:rowOff>
                  </from>
                  <to>
                    <xdr:col>9</xdr:col>
                    <xdr:colOff>590550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19050</xdr:colOff>
                    <xdr:row>54</xdr:row>
                    <xdr:rowOff>19050</xdr:rowOff>
                  </from>
                  <to>
                    <xdr:col>11</xdr:col>
                    <xdr:colOff>228600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304800</xdr:colOff>
                    <xdr:row>55</xdr:row>
                    <xdr:rowOff>0</xdr:rowOff>
                  </from>
                  <to>
                    <xdr:col>13</xdr:col>
                    <xdr:colOff>104775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20</xdr:col>
                    <xdr:colOff>0</xdr:colOff>
                    <xdr:row>12</xdr:row>
                    <xdr:rowOff>47625</xdr:rowOff>
                  </from>
                  <to>
                    <xdr:col>21</xdr:col>
                    <xdr:colOff>66675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38100</xdr:rowOff>
                  </from>
                  <to>
                    <xdr:col>20</xdr:col>
                    <xdr:colOff>419100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20</xdr:col>
                    <xdr:colOff>0</xdr:colOff>
                    <xdr:row>24</xdr:row>
                    <xdr:rowOff>66675</xdr:rowOff>
                  </from>
                  <to>
                    <xdr:col>21</xdr:col>
                    <xdr:colOff>142875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20</xdr:col>
                    <xdr:colOff>0</xdr:colOff>
                    <xdr:row>26</xdr:row>
                    <xdr:rowOff>66675</xdr:rowOff>
                  </from>
                  <to>
                    <xdr:col>21</xdr:col>
                    <xdr:colOff>47625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20</xdr:col>
                    <xdr:colOff>0</xdr:colOff>
                    <xdr:row>30</xdr:row>
                    <xdr:rowOff>47625</xdr:rowOff>
                  </from>
                  <to>
                    <xdr:col>21</xdr:col>
                    <xdr:colOff>228600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20</xdr:col>
                    <xdr:colOff>0</xdr:colOff>
                    <xdr:row>32</xdr:row>
                    <xdr:rowOff>28575</xdr:rowOff>
                  </from>
                  <to>
                    <xdr:col>21</xdr:col>
                    <xdr:colOff>133350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20</xdr:col>
                    <xdr:colOff>0</xdr:colOff>
                    <xdr:row>36</xdr:row>
                    <xdr:rowOff>9525</xdr:rowOff>
                  </from>
                  <to>
                    <xdr:col>21</xdr:col>
                    <xdr:colOff>171450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20</xdr:col>
                    <xdr:colOff>0</xdr:colOff>
                    <xdr:row>38</xdr:row>
                    <xdr:rowOff>9525</xdr:rowOff>
                  </from>
                  <to>
                    <xdr:col>21</xdr:col>
                    <xdr:colOff>161925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20</xdr:col>
                    <xdr:colOff>0</xdr:colOff>
                    <xdr:row>42</xdr:row>
                    <xdr:rowOff>66675</xdr:rowOff>
                  </from>
                  <to>
                    <xdr:col>21</xdr:col>
                    <xdr:colOff>123825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20</xdr:col>
                    <xdr:colOff>0</xdr:colOff>
                    <xdr:row>44</xdr:row>
                    <xdr:rowOff>66675</xdr:rowOff>
                  </from>
                  <to>
                    <xdr:col>21</xdr:col>
                    <xdr:colOff>161925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20</xdr:col>
                    <xdr:colOff>0</xdr:colOff>
                    <xdr:row>48</xdr:row>
                    <xdr:rowOff>19050</xdr:rowOff>
                  </from>
                  <to>
                    <xdr:col>21</xdr:col>
                    <xdr:colOff>85725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20</xdr:col>
                    <xdr:colOff>0</xdr:colOff>
                    <xdr:row>50</xdr:row>
                    <xdr:rowOff>19050</xdr:rowOff>
                  </from>
                  <to>
                    <xdr:col>21</xdr:col>
                    <xdr:colOff>123825</xdr:colOff>
                    <xdr:row>51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20</xdr:col>
                    <xdr:colOff>0</xdr:colOff>
                    <xdr:row>18</xdr:row>
                    <xdr:rowOff>57150</xdr:rowOff>
                  </from>
                  <to>
                    <xdr:col>21</xdr:col>
                    <xdr:colOff>66675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20</xdr:col>
                    <xdr:colOff>0</xdr:colOff>
                    <xdr:row>20</xdr:row>
                    <xdr:rowOff>66675</xdr:rowOff>
                  </from>
                  <to>
                    <xdr:col>20</xdr:col>
                    <xdr:colOff>419100</xdr:colOff>
                    <xdr:row>21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Formulaire2</vt:lpstr>
      <vt:lpstr>Formulaire2!Zone_d_impression</vt:lpstr>
    </vt:vector>
  </TitlesOfParts>
  <Company>RCJU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Gilles</dc:creator>
  <cp:lastModifiedBy>Maire Gilles</cp:lastModifiedBy>
  <dcterms:created xsi:type="dcterms:W3CDTF">2025-01-17T14:13:41Z</dcterms:created>
  <dcterms:modified xsi:type="dcterms:W3CDTF">2025-01-17T14:13:57Z</dcterms:modified>
</cp:coreProperties>
</file>